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firstSheet="1" activeTab="1"/>
  </bookViews>
  <sheets>
    <sheet name="Macro1" sheetId="1" state="hidden" r:id="rId1"/>
    <sheet name="中文说明" sheetId="2" r:id="rId2"/>
    <sheet name="英语说明" sheetId="3" r:id="rId3"/>
    <sheet name="理论环节" sheetId="4" r:id="rId4"/>
    <sheet name="实践环节" sheetId="5" r:id="rId5"/>
    <sheet name="学习进程样表" sheetId="6" r:id="rId6"/>
  </sheets>
  <definedNames/>
  <calcPr fullCalcOnLoad="1"/>
</workbook>
</file>

<file path=xl/comments2.xml><?xml version="1.0" encoding="utf-8"?>
<comments xmlns="http://schemas.openxmlformats.org/spreadsheetml/2006/main">
  <authors>
    <author>lenovo</author>
  </authors>
  <commentList>
    <comment ref="C41" authorId="0">
      <text>
        <r>
          <rPr>
            <sz val="9"/>
            <rFont val="宋体"/>
            <family val="0"/>
          </rPr>
          <t xml:space="preserve">cym:不含实验实践
</t>
        </r>
      </text>
    </comment>
    <comment ref="C43" authorId="0">
      <text>
        <r>
          <rPr>
            <sz val="9"/>
            <rFont val="宋体"/>
            <family val="0"/>
          </rPr>
          <t>cym:不含实验实践</t>
        </r>
      </text>
    </comment>
    <comment ref="C45" authorId="0">
      <text>
        <r>
          <rPr>
            <sz val="9"/>
            <rFont val="宋体"/>
            <family val="0"/>
          </rPr>
          <t>cym:不含实验实践</t>
        </r>
      </text>
    </comment>
    <comment ref="C48" authorId="0">
      <text>
        <r>
          <rPr>
            <sz val="9"/>
            <rFont val="宋体"/>
            <family val="0"/>
          </rPr>
          <t xml:space="preserve">cym:含理论课的课内实验实践！
</t>
        </r>
      </text>
    </comment>
  </commentList>
</comments>
</file>

<file path=xl/comments4.xml><?xml version="1.0" encoding="utf-8"?>
<comments xmlns="http://schemas.openxmlformats.org/spreadsheetml/2006/main">
  <authors>
    <author>lenovo</author>
  </authors>
  <commentList>
    <comment ref="F26" authorId="0">
      <text>
        <r>
          <rPr>
            <sz val="9"/>
            <rFont val="宋体"/>
            <family val="0"/>
          </rPr>
          <t xml:space="preserve">cym:大学英语二选一
</t>
        </r>
      </text>
    </comment>
  </commentList>
</comments>
</file>

<file path=xl/comments5.xml><?xml version="1.0" encoding="utf-8"?>
<comments xmlns="http://schemas.openxmlformats.org/spreadsheetml/2006/main">
  <authors>
    <author>lenovo</author>
  </authors>
  <commentList>
    <comment ref="D31" authorId="0">
      <text>
        <r>
          <rPr>
            <sz val="9"/>
            <rFont val="宋体"/>
            <family val="0"/>
          </rPr>
          <t xml:space="preserve">cym:专项设计只能计算一个！
</t>
        </r>
      </text>
    </comment>
  </commentList>
</comments>
</file>

<file path=xl/sharedStrings.xml><?xml version="1.0" encoding="utf-8"?>
<sst xmlns="http://schemas.openxmlformats.org/spreadsheetml/2006/main" count="555" uniqueCount="436">
  <si>
    <t>自然科学拓展及工程技术拓展之外的课程群</t>
  </si>
  <si>
    <t>自然科学拓展及工程技术拓展课程群</t>
  </si>
  <si>
    <t>至少选修4个学分</t>
  </si>
  <si>
    <t>至少选修2个学分</t>
  </si>
  <si>
    <t>一、培养目标</t>
  </si>
  <si>
    <t xml:space="preserve">   本专业培养具有市政给排水工程、建筑给排水工程、工业给排水工程、水污染控制规划和水资源保护方面的基本理论、知识和基本技能,能在给排水科学及工程领域内从事设计、施工、管理、教学和研究开发等工作的高素质应用型专门人才。</t>
  </si>
  <si>
    <t>二、培养标准</t>
  </si>
  <si>
    <t xml:space="preserve">   本专业毕业生应能从事给水排水工程的规划、设计、施工、运营和管理工作，具有初步的研究开发能力。毕业生应具备以下几方面的知识和能力：</t>
  </si>
  <si>
    <t xml:space="preserve">   1、具有较系统的本学科的基本理论与基本知识，掌握给排水学科和工程技术研究、应用、管理的基本方法，了解水科学技术理论前沿与发展动态和应用前景；</t>
  </si>
  <si>
    <t xml:space="preserve">   2、系统地掌握水力学、普通化学、水分析化学、水处理微生物学、工程力学基本原理、工程技术应用管理方面的基本理论和方法，了解电工电子学和自动控制等方面的相关基本知识；</t>
  </si>
  <si>
    <t xml:space="preserve">   3、具有工程制图、计算机与外语应用的基本能力；水资源评价和规划的初步能力，初步掌握工程测量的基本知识和技能；了解建筑、规划、土木工程、自动控制等相关领域的基本知识；掌握文献检索、资料查阅的基本方法；</t>
  </si>
  <si>
    <t xml:space="preserve">   4、掌握本专业必要的基本理论及工程科学研究与规划设计施工的方法、深入了解环境工程和本专业的交叉和结合点，经过实践课程教学环节，学生应整体的掌握给水排水工程学科体系，具有进行工程设计、施工、营运、管理的能力；具有初步的研究和应用开发能力。</t>
  </si>
  <si>
    <t>三、知识、能力和素质实现矩阵</t>
  </si>
  <si>
    <t>要求内容</t>
  </si>
  <si>
    <t>配套主要课程或教育培养措施</t>
  </si>
  <si>
    <t>备注</t>
  </si>
  <si>
    <t>知识要求</t>
  </si>
  <si>
    <t>基础科学知识</t>
  </si>
  <si>
    <t>人文社科知识：中国近现代史纲要、思想道德修养与法律基础、马克思主义基本原理概论、毛泽东思想与中国特色社会主义理论体系概论、《论语》导读、形势与政策、大学生心理健康教育、大学生职业发展与就业指导、体育   自然科学知识：高等数学、线性代数、概率论与数理统计、大学物理、物理实验、电子电工学。                                                  工具性知识：大学英语、专业英语、VB程序设计、科技文献检索。</t>
  </si>
  <si>
    <t>专业核心知识</t>
  </si>
  <si>
    <t xml:space="preserve">基础理论与方法：普通化学、工程力学。                                         专业技术基础：水分析化学、水泵与水泵站、给排水AUTOCAD、水力学、水处理生物学。                                                                  专业核心：建筑给排水工程、水质工程学、给排水管道工程。                           </t>
  </si>
  <si>
    <t>专业知识</t>
  </si>
  <si>
    <t>专业拓展：城市水工程概论、专业英语、工程测量、水文学及供水水文地质、水工艺设备基础、水工程施工、给排水工程结构、水资源利用与保护、工业废水处理、工业给水处理、给排水工程监理、环境质量检测与评价。</t>
  </si>
  <si>
    <t>专业复合：建筑环境与设备、给水排水工程概预算、给排水工程专项规划、水工艺与工程新技术、土建工程基础、城市水工程仪表与控制、科技文献检索。</t>
  </si>
  <si>
    <t>能力要求</t>
  </si>
  <si>
    <t>具备较强的工程实践能力</t>
  </si>
  <si>
    <t>通过大学物理实验、专业实验等实验教学；通过认识实习、金工实习、电工电子实习、测量实习、社会实践、课程设计、专项设计、技术实习、毕业实习等阶段递进式的实习，以及创新实践活动和导师指导下的科研活动，逐步提高工程实践能力。</t>
  </si>
  <si>
    <t>具备一定的合作与组织管理能力</t>
  </si>
  <si>
    <t>通过参加技术实践、科技竞赛、科研项目、志愿者活动、学会社团活动、社会实习等锻炼，培养学生的交流合作和组织管理能力。</t>
  </si>
  <si>
    <t>外语和国际交流能力</t>
  </si>
  <si>
    <t>通过大学英语、专业英语、双语课程教学等师生的交流，增强英语运用能力，提高国际化视野。</t>
  </si>
  <si>
    <t>素质要求</t>
  </si>
  <si>
    <t>心理素质</t>
  </si>
  <si>
    <t>通过大学始业教育、大学生心理健康教育、大学生职业发展与就业指导，提高学生生活自理能力、主动适应新环境的能力、面对人际环境与工作环境的变化有良好的心理适应能力。</t>
  </si>
  <si>
    <t>专业素质</t>
  </si>
  <si>
    <t>通过参加给排水科学与工程认识实习、课程设计、导师科研项目、给排水科学与工程专项设计、开放性实验项目、大学生课外科技活动，以及企业学习技术实习、毕业设计等锻炼，培养学生的专业素养和实践创新能力。</t>
  </si>
  <si>
    <t>工程师素质</t>
  </si>
  <si>
    <t>通过认识实习、专项设计、技术实习、毕业设计、企业学习及总结，培养学生逐步形成工程师的社会责任、企业责任、工程师在项目中的作用和责任。</t>
  </si>
  <si>
    <t>四、主干学科</t>
  </si>
  <si>
    <t xml:space="preserve">    土木工程、给排水科学与工程  </t>
  </si>
  <si>
    <t>五、专业核心课程</t>
  </si>
  <si>
    <t xml:space="preserve">    普通化学 水分析化学、水力学、工程力学、水处理微生物学、水泵及水泵站、建筑给水排水工程、水质工程学（给水处理、污废水处理）、给水排水管道工程、给排水AutoCAD等。</t>
  </si>
  <si>
    <t>六、主要实践环节</t>
  </si>
  <si>
    <t xml:space="preserve">    社会实践、第一阶段实习（给水排水施工为基本工程的操作技能实践以及认识实习）、第二阶段实习（给水排水管理技术实践）、课程设计及实验、毕业设计（论文）</t>
  </si>
  <si>
    <t>七、学制、学位及学分要求</t>
  </si>
  <si>
    <r>
      <t xml:space="preserve">    实行弹性学制，本科基本学制一般为4年，可提前1年毕业，最长不超过8年。授工学学士学位。总计</t>
    </r>
    <r>
      <rPr>
        <b/>
        <sz val="10"/>
        <color indexed="10"/>
        <rFont val="宋体"/>
        <family val="0"/>
      </rPr>
      <t>170</t>
    </r>
    <r>
      <rPr>
        <sz val="10"/>
        <color indexed="8"/>
        <rFont val="宋体"/>
        <family val="0"/>
      </rPr>
      <t>学分。</t>
    </r>
  </si>
  <si>
    <t>八、学分结构要求</t>
  </si>
  <si>
    <t>课程设置及修读类型</t>
  </si>
  <si>
    <t>学分/及占比</t>
  </si>
  <si>
    <t>学分</t>
  </si>
  <si>
    <t>学分比例</t>
  </si>
  <si>
    <t>理论教学环节</t>
  </si>
  <si>
    <t>基础层次（必修）</t>
  </si>
  <si>
    <t>专业层次（必修）</t>
  </si>
  <si>
    <t>拓展复合层次（选修）</t>
  </si>
  <si>
    <t>合计</t>
  </si>
  <si>
    <t>实践教学环节（含课内实验）</t>
  </si>
  <si>
    <t>必修</t>
  </si>
  <si>
    <t>I. Training Objectives</t>
  </si>
  <si>
    <t xml:space="preserve">This specialty will produce high quality practical special undergraduate with basic theory and knowledge of municipal water supply and drainage, building water supply and drainage, industrial water supply and drainage, water pollution control planning and water resource protection. This graduate will be engaged in vocations such as design, construction, management, teaching and researching.   </t>
  </si>
  <si>
    <t>II. Training Stardards</t>
  </si>
  <si>
    <r>
      <t>III.</t>
    </r>
    <r>
      <rPr>
        <b/>
        <sz val="12"/>
        <rFont val="宋体"/>
        <family val="0"/>
      </rPr>
      <t>　</t>
    </r>
    <r>
      <rPr>
        <b/>
        <sz val="12"/>
        <rFont val="Times New Roman"/>
        <family val="1"/>
      </rPr>
      <t xml:space="preserve">Realization Matrix of Knowledge, Ability and Quality </t>
    </r>
  </si>
  <si>
    <t>Contents</t>
  </si>
  <si>
    <t xml:space="preserve">The Main Courses or Education Training Strategy </t>
  </si>
  <si>
    <t>Notes</t>
  </si>
  <si>
    <t>Knowledge</t>
  </si>
  <si>
    <t>Basic Science Knowledge</t>
  </si>
  <si>
    <t>Knowledge of humanities and social sciences:Outline of Contemporary Chinese History,Fundamentals of Morality and Law,Introduction to Fundamental Principles of Marxism,Introduction to Mao Zedong's Thought and Theoretical System of Socialism with Chinese Characteristics,Guided Reading on the Analects of Confucius,Education of Situation and Policy,Mental Health Education for College Students,Career development &amp; Guidance for Graduates,Physical Education.Knowledge of  natural science:Advanced Mathematics,Linear Algebra,Probability Theory and Mathematical Statistics,College Physics,Physical Experiment,Electrical Engineering. Instrumental knowledge:College English,Specialty English,VB Program Designing,Scientific Documents Retrieval.</t>
  </si>
  <si>
    <t>Professional Core Knowledge</t>
  </si>
  <si>
    <t>Fundamental theory &amp; method:General Chemistry,Engineering Mechanics.Special fundamental:Water Analytical Chemistry,Pump and Pumping Station,CAD for Water and Wastewater Engineering,Hydraulics,Water Environment Microbiology.Professional Core:Building Water Supply and Drainage System,Water and Wasterwater Treatment Engineering,Water Supply and Drainage Pipeline System.</t>
  </si>
  <si>
    <t>Professional Knowledge</t>
  </si>
  <si>
    <t>Specialty expansion:Introduction to City Water Project,Specialty English,Engineering Surveying,Hydrology and Water Supply Geo-hydrology,Foundation of Water Treatment Equipment,Construction of  Water  Engineering,Hydraulic Engineering Structures,Water Resource Development and Conservation,Industrial Wastewater Treatment,Industrial Water Treatment,Water and Wastewater Engineering Supervision,Environmental Monitoring and Assessment.</t>
  </si>
  <si>
    <t>Specialty compound:Building Environment and Equipment,Water and Wastewater Budget estimate,Water and Wastewater Engineering Special Planning ,Advancements on Water Treatment Technology,Foundation of civil Engineering,Instrumentation &amp;control in Water Project,Scientific Documents Retrieval.</t>
  </si>
  <si>
    <t>Ability</t>
  </si>
  <si>
    <t>Strong engineering practice ability</t>
  </si>
  <si>
    <t>By the study of  physical experiment of college,special experiment,preliminary specialty practice,metalworking practice,electrician and electron engineering practice,surveying practice,social practice,course design,specialized design,technical practice,undergraduate project, creative practice activities and scientific research activities, student's engineering practice ability is gradually improved.</t>
  </si>
  <si>
    <t>Cooperation and organizational management capability</t>
  </si>
  <si>
    <t>By the participation of technology practice,scientific and technological contest,scientific research project,volunteer activity,student union acivity,society practice, student's cooperation and organizational management capability is gradually improved.</t>
  </si>
  <si>
    <t>Foreign language and international communication skills</t>
  </si>
  <si>
    <t>By the communication between teachers and students of college english, specialty english and bilingual class, student's english application ability is enhanced as well as the international vision is expanded.</t>
  </si>
  <si>
    <t>Quality</t>
  </si>
  <si>
    <t>Psychological quality</t>
  </si>
  <si>
    <t>By the study of  induction of university  life, career development &amp; guidance for graduates, student's self-care ability, adaption ablity for new work &amp; communicational environment are improved.</t>
  </si>
  <si>
    <t>Professional quality</t>
  </si>
  <si>
    <t>By the participation of preliminary specialty practice, course design, supervisor's research project, special design, opening experiment, extracurricular scientific experiment, enterprise technology practice and undergraduate project, student's professional quality and practice and innovation ability are improved.</t>
  </si>
  <si>
    <t>Engineer quality</t>
  </si>
  <si>
    <t>By the participation of preliminary specialty practice, special design, technology practice, undergraduate project, enterprise practice, student's community and enterprise responsibility are formed.</t>
  </si>
  <si>
    <t>IV. Major Disciplines</t>
  </si>
  <si>
    <t>Water Supply and Drainage Science and Engineering, Civil Engineering</t>
  </si>
  <si>
    <t>V. Core Courses</t>
  </si>
  <si>
    <r>
      <t xml:space="preserve">   General Chemistry</t>
    </r>
    <r>
      <rPr>
        <sz val="10"/>
        <rFont val="宋体"/>
        <family val="0"/>
      </rPr>
      <t>、</t>
    </r>
    <r>
      <rPr>
        <sz val="10"/>
        <rFont val="Times New Roman"/>
        <family val="1"/>
      </rPr>
      <t>Water Analytical Chemistry</t>
    </r>
    <r>
      <rPr>
        <sz val="10"/>
        <rFont val="宋体"/>
        <family val="0"/>
      </rPr>
      <t>、</t>
    </r>
    <r>
      <rPr>
        <sz val="10"/>
        <rFont val="Times New Roman"/>
        <family val="1"/>
      </rPr>
      <t>Water Environment Microbiology</t>
    </r>
    <r>
      <rPr>
        <sz val="10"/>
        <rFont val="宋体"/>
        <family val="0"/>
      </rPr>
      <t>、</t>
    </r>
    <r>
      <rPr>
        <sz val="10"/>
        <rFont val="Times New Roman"/>
        <family val="1"/>
      </rPr>
      <t>Pump and Pumping Station</t>
    </r>
    <r>
      <rPr>
        <sz val="10"/>
        <rFont val="宋体"/>
        <family val="0"/>
      </rPr>
      <t>、</t>
    </r>
    <r>
      <rPr>
        <sz val="10"/>
        <rFont val="Times New Roman"/>
        <family val="1"/>
      </rPr>
      <t>Building Water Supply and Drainage System</t>
    </r>
    <r>
      <rPr>
        <sz val="10"/>
        <rFont val="宋体"/>
        <family val="0"/>
      </rPr>
      <t>、</t>
    </r>
    <r>
      <rPr>
        <sz val="10"/>
        <rFont val="Times New Roman"/>
        <family val="1"/>
      </rPr>
      <t>Water and Wastewater Treatment Engineering</t>
    </r>
    <r>
      <rPr>
        <sz val="10"/>
        <rFont val="宋体"/>
        <family val="0"/>
      </rPr>
      <t>（</t>
    </r>
    <r>
      <rPr>
        <sz val="10"/>
        <rFont val="Times New Roman"/>
        <family val="1"/>
      </rPr>
      <t>I,II</t>
    </r>
    <r>
      <rPr>
        <sz val="10"/>
        <rFont val="宋体"/>
        <family val="0"/>
      </rPr>
      <t>）、</t>
    </r>
    <r>
      <rPr>
        <sz val="10"/>
        <rFont val="Times New Roman"/>
        <family val="1"/>
      </rPr>
      <t>Water Supply and Drainage Pipeline System</t>
    </r>
    <r>
      <rPr>
        <sz val="10"/>
        <rFont val="宋体"/>
        <family val="0"/>
      </rPr>
      <t>、</t>
    </r>
    <r>
      <rPr>
        <sz val="10"/>
        <rFont val="Times New Roman"/>
        <family val="1"/>
      </rPr>
      <t>Engineering Mechanics</t>
    </r>
  </si>
  <si>
    <t>VI. Main Internship and Practice</t>
  </si>
  <si>
    <r>
      <t xml:space="preserve">Social Work Practice, Engineering Internship I, Engineering Internship </t>
    </r>
    <r>
      <rPr>
        <sz val="10"/>
        <rFont val="宋体"/>
        <family val="0"/>
      </rPr>
      <t>Ⅱ</t>
    </r>
    <r>
      <rPr>
        <sz val="10"/>
        <rFont val="Times New Roman"/>
        <family val="1"/>
      </rPr>
      <t>, Course Design and experiment, Undergraduate Project</t>
    </r>
    <r>
      <rPr>
        <sz val="10"/>
        <rFont val="宋体"/>
        <family val="0"/>
      </rPr>
      <t>（</t>
    </r>
    <r>
      <rPr>
        <sz val="10"/>
        <rFont val="Times New Roman"/>
        <family val="1"/>
      </rPr>
      <t>Paper</t>
    </r>
    <r>
      <rPr>
        <sz val="10"/>
        <rFont val="宋体"/>
        <family val="0"/>
      </rPr>
      <t>）</t>
    </r>
  </si>
  <si>
    <t xml:space="preserve">VII. Length of Schooling, Degree and Credits Requirements for Graduation </t>
  </si>
  <si>
    <r>
      <t>1</t>
    </r>
    <r>
      <rPr>
        <sz val="10"/>
        <rFont val="宋体"/>
        <family val="0"/>
      </rPr>
      <t>．</t>
    </r>
    <r>
      <rPr>
        <sz val="10"/>
        <rFont val="Times New Roman"/>
        <family val="1"/>
      </rPr>
      <t>Length of Schooling</t>
    </r>
    <r>
      <rPr>
        <sz val="10"/>
        <rFont val="宋体"/>
        <family val="0"/>
      </rPr>
      <t>：</t>
    </r>
    <r>
      <rPr>
        <sz val="10"/>
        <rFont val="Times New Roman"/>
        <family val="1"/>
      </rPr>
      <t>3~8 years</t>
    </r>
    <r>
      <rPr>
        <sz val="10"/>
        <rFont val="宋体"/>
        <family val="0"/>
      </rPr>
      <t xml:space="preserve">
</t>
    </r>
    <r>
      <rPr>
        <sz val="10"/>
        <rFont val="Times New Roman"/>
        <family val="1"/>
      </rPr>
      <t>2</t>
    </r>
    <r>
      <rPr>
        <sz val="10"/>
        <rFont val="宋体"/>
        <family val="0"/>
      </rPr>
      <t>．</t>
    </r>
    <r>
      <rPr>
        <sz val="10"/>
        <rFont val="Times New Roman"/>
        <family val="1"/>
      </rPr>
      <t>Degree Conferred</t>
    </r>
    <r>
      <rPr>
        <sz val="10"/>
        <rFont val="宋体"/>
        <family val="0"/>
      </rPr>
      <t>：</t>
    </r>
    <r>
      <rPr>
        <sz val="10"/>
        <rFont val="Times New Roman"/>
        <family val="1"/>
      </rPr>
      <t xml:space="preserve"> Bachelor degree of engineering</t>
    </r>
    <r>
      <rPr>
        <sz val="10"/>
        <rFont val="宋体"/>
        <family val="0"/>
      </rPr>
      <t xml:space="preserve">
</t>
    </r>
    <r>
      <rPr>
        <sz val="10"/>
        <rFont val="Times New Roman"/>
        <family val="1"/>
      </rPr>
      <t>3</t>
    </r>
    <r>
      <rPr>
        <sz val="10"/>
        <rFont val="宋体"/>
        <family val="0"/>
      </rPr>
      <t>．</t>
    </r>
    <r>
      <rPr>
        <sz val="10"/>
        <rFont val="Times New Roman"/>
        <family val="1"/>
      </rPr>
      <t>The Minimum Graduation Credits</t>
    </r>
    <r>
      <rPr>
        <sz val="10"/>
        <rFont val="宋体"/>
        <family val="0"/>
      </rPr>
      <t>：</t>
    </r>
    <r>
      <rPr>
        <sz val="10"/>
        <rFont val="Times New Roman"/>
        <family val="1"/>
      </rPr>
      <t xml:space="preserve">170       
</t>
    </r>
  </si>
  <si>
    <r>
      <t>VIII</t>
    </r>
    <r>
      <rPr>
        <sz val="10"/>
        <rFont val="宋体"/>
        <family val="0"/>
      </rPr>
      <t>．</t>
    </r>
    <r>
      <rPr>
        <b/>
        <sz val="12"/>
        <rFont val="Times New Roman"/>
        <family val="1"/>
      </rPr>
      <t>Credits Structure and Ratio</t>
    </r>
    <r>
      <rPr>
        <b/>
        <sz val="12"/>
        <rFont val="宋体"/>
        <family val="0"/>
      </rPr>
      <t>：</t>
    </r>
    <r>
      <rPr>
        <b/>
        <sz val="12"/>
        <rFont val="Times New Roman"/>
        <family val="1"/>
      </rPr>
      <t xml:space="preserve"> </t>
    </r>
  </si>
  <si>
    <r>
      <t>The curriculum Provision</t>
    </r>
    <r>
      <rPr>
        <sz val="10"/>
        <color indexed="8"/>
        <rFont val="宋体"/>
        <family val="0"/>
      </rPr>
      <t>　</t>
    </r>
    <r>
      <rPr>
        <sz val="10"/>
        <color indexed="8"/>
        <rFont val="Times New Roman"/>
        <family val="1"/>
      </rPr>
      <t>and Study Type</t>
    </r>
  </si>
  <si>
    <t>Credits</t>
  </si>
  <si>
    <t>Credits Ratios</t>
  </si>
  <si>
    <r>
      <t xml:space="preserve">Theory Teaching         </t>
    </r>
    <r>
      <rPr>
        <sz val="10"/>
        <color indexed="8"/>
        <rFont val="宋体"/>
        <family val="0"/>
      </rPr>
      <t>　　　　　　　　</t>
    </r>
  </si>
  <si>
    <r>
      <t>Basic Level</t>
    </r>
    <r>
      <rPr>
        <sz val="10"/>
        <color indexed="8"/>
        <rFont val="宋体"/>
        <family val="0"/>
      </rPr>
      <t>（</t>
    </r>
    <r>
      <rPr>
        <sz val="10"/>
        <color indexed="8"/>
        <rFont val="Times New Roman"/>
        <family val="1"/>
      </rPr>
      <t>Required</t>
    </r>
    <r>
      <rPr>
        <sz val="10"/>
        <color indexed="8"/>
        <rFont val="宋体"/>
        <family val="0"/>
      </rPr>
      <t>）</t>
    </r>
  </si>
  <si>
    <r>
      <t>Specialty Level</t>
    </r>
    <r>
      <rPr>
        <sz val="10"/>
        <color indexed="8"/>
        <rFont val="宋体"/>
        <family val="0"/>
      </rPr>
      <t>（</t>
    </r>
    <r>
      <rPr>
        <sz val="10"/>
        <color indexed="8"/>
        <rFont val="Times New Roman"/>
        <family val="1"/>
      </rPr>
      <t>Required</t>
    </r>
    <r>
      <rPr>
        <sz val="10"/>
        <color indexed="8"/>
        <rFont val="宋体"/>
        <family val="0"/>
      </rPr>
      <t>）</t>
    </r>
  </si>
  <si>
    <r>
      <t>Expand and Recombination</t>
    </r>
    <r>
      <rPr>
        <sz val="10"/>
        <color indexed="8"/>
        <rFont val="宋体"/>
        <family val="0"/>
      </rPr>
      <t>　</t>
    </r>
    <r>
      <rPr>
        <sz val="10"/>
        <color indexed="8"/>
        <rFont val="Times New Roman"/>
        <family val="1"/>
      </rPr>
      <t>Level</t>
    </r>
    <r>
      <rPr>
        <sz val="10"/>
        <color indexed="8"/>
        <rFont val="宋体"/>
        <family val="0"/>
      </rPr>
      <t>（</t>
    </r>
    <r>
      <rPr>
        <sz val="10"/>
        <color indexed="8"/>
        <rFont val="Times New Roman"/>
        <family val="1"/>
      </rPr>
      <t>Optional</t>
    </r>
    <r>
      <rPr>
        <sz val="10"/>
        <color indexed="8"/>
        <rFont val="宋体"/>
        <family val="0"/>
      </rPr>
      <t>）</t>
    </r>
  </si>
  <si>
    <t>Total</t>
  </si>
  <si>
    <r>
      <t>Practice Teaching</t>
    </r>
    <r>
      <rPr>
        <sz val="10"/>
        <color indexed="8"/>
        <rFont val="宋体"/>
        <family val="0"/>
      </rPr>
      <t>（</t>
    </r>
    <r>
      <rPr>
        <sz val="10"/>
        <color indexed="8"/>
        <rFont val="Times New Roman"/>
        <family val="1"/>
      </rPr>
      <t xml:space="preserve">Including Experiments </t>
    </r>
    <r>
      <rPr>
        <sz val="10"/>
        <color indexed="8"/>
        <rFont val="宋体"/>
        <family val="0"/>
      </rPr>
      <t>）</t>
    </r>
  </si>
  <si>
    <t>Required</t>
  </si>
  <si>
    <t>课程设置与学时安排（表一）</t>
  </si>
  <si>
    <t>课程层次</t>
  </si>
  <si>
    <t>课程性质</t>
  </si>
  <si>
    <t>课程代码</t>
  </si>
  <si>
    <t>课程名称</t>
  </si>
  <si>
    <t>总学时</t>
  </si>
  <si>
    <t>课内教学</t>
  </si>
  <si>
    <t>考试学期</t>
  </si>
  <si>
    <t>各学期周学时分配</t>
  </si>
  <si>
    <r>
      <t>理</t>
    </r>
    <r>
      <rPr>
        <sz val="9"/>
        <color indexed="8"/>
        <rFont val="Times New Roman"/>
        <family val="1"/>
      </rPr>
      <t xml:space="preserve"> </t>
    </r>
    <r>
      <rPr>
        <sz val="9"/>
        <color indexed="8"/>
        <rFont val="仿宋_GB2312"/>
        <family val="3"/>
      </rPr>
      <t>论</t>
    </r>
    <r>
      <rPr>
        <sz val="9"/>
        <color indexed="8"/>
        <rFont val="Times New Roman"/>
        <family val="1"/>
      </rPr>
      <t xml:space="preserve"> </t>
    </r>
    <r>
      <rPr>
        <sz val="9"/>
        <color indexed="8"/>
        <rFont val="仿宋_GB2312"/>
        <family val="3"/>
      </rPr>
      <t>学</t>
    </r>
    <r>
      <rPr>
        <sz val="9"/>
        <color indexed="8"/>
        <rFont val="Times New Roman"/>
        <family val="1"/>
      </rPr>
      <t xml:space="preserve"> </t>
    </r>
    <r>
      <rPr>
        <sz val="9"/>
        <color indexed="8"/>
        <rFont val="仿宋_GB2312"/>
        <family val="3"/>
      </rPr>
      <t>时</t>
    </r>
  </si>
  <si>
    <t>实验学时</t>
  </si>
  <si>
    <t>实践学时</t>
  </si>
  <si>
    <t>第一学年</t>
  </si>
  <si>
    <t>第二学年</t>
  </si>
  <si>
    <t>第三学年</t>
  </si>
  <si>
    <t>第四学年</t>
  </si>
  <si>
    <r>
      <t>长</t>
    </r>
    <r>
      <rPr>
        <sz val="9"/>
        <color indexed="8"/>
        <rFont val="Times New Roman"/>
        <family val="1"/>
      </rPr>
      <t>1</t>
    </r>
  </si>
  <si>
    <r>
      <t>长</t>
    </r>
    <r>
      <rPr>
        <sz val="9"/>
        <color indexed="8"/>
        <rFont val="Times New Roman"/>
        <family val="1"/>
      </rPr>
      <t>2</t>
    </r>
  </si>
  <si>
    <r>
      <t>长</t>
    </r>
    <r>
      <rPr>
        <sz val="9"/>
        <color indexed="8"/>
        <rFont val="Times New Roman"/>
        <family val="1"/>
      </rPr>
      <t>3</t>
    </r>
  </si>
  <si>
    <r>
      <t>长</t>
    </r>
    <r>
      <rPr>
        <sz val="9"/>
        <color indexed="8"/>
        <rFont val="Times New Roman"/>
        <family val="1"/>
      </rPr>
      <t>4</t>
    </r>
  </si>
  <si>
    <r>
      <t>长</t>
    </r>
    <r>
      <rPr>
        <sz val="9"/>
        <color indexed="8"/>
        <rFont val="Times New Roman"/>
        <family val="1"/>
      </rPr>
      <t>5</t>
    </r>
  </si>
  <si>
    <r>
      <t>长</t>
    </r>
    <r>
      <rPr>
        <sz val="9"/>
        <color indexed="8"/>
        <rFont val="Times New Roman"/>
        <family val="1"/>
      </rPr>
      <t>6</t>
    </r>
  </si>
  <si>
    <r>
      <t>长</t>
    </r>
    <r>
      <rPr>
        <sz val="9"/>
        <color indexed="8"/>
        <rFont val="Times New Roman"/>
        <family val="1"/>
      </rPr>
      <t>7</t>
    </r>
  </si>
  <si>
    <r>
      <t>长</t>
    </r>
    <r>
      <rPr>
        <sz val="9"/>
        <color indexed="8"/>
        <rFont val="Times New Roman"/>
        <family val="1"/>
      </rPr>
      <t>8</t>
    </r>
  </si>
  <si>
    <r>
      <t>16</t>
    </r>
    <r>
      <rPr>
        <sz val="9"/>
        <color indexed="8"/>
        <rFont val="仿宋_GB2312"/>
        <family val="3"/>
      </rPr>
      <t>周</t>
    </r>
  </si>
  <si>
    <t>基础层次</t>
  </si>
  <si>
    <r>
      <t xml:space="preserve">  </t>
    </r>
    <r>
      <rPr>
        <sz val="9"/>
        <color indexed="8"/>
        <rFont val="宋体"/>
        <family val="0"/>
      </rPr>
      <t>必修</t>
    </r>
  </si>
  <si>
    <t>26115001</t>
  </si>
  <si>
    <t>26115002</t>
  </si>
  <si>
    <t>26115003</t>
  </si>
  <si>
    <r>
      <t xml:space="preserve">马克思主义基本原理概论
</t>
    </r>
    <r>
      <rPr>
        <sz val="9"/>
        <rFont val="Times New Roman"/>
        <family val="1"/>
      </rPr>
      <t>Introduction to Fundamental Principles of Marxism</t>
    </r>
  </si>
  <si>
    <r>
      <t>毛泽东思想与中国特色社会主义理论体系概论</t>
    </r>
    <r>
      <rPr>
        <sz val="9"/>
        <rFont val="Times New Roman"/>
        <family val="1"/>
      </rPr>
      <t xml:space="preserve">           Introduction to Mao Zedong's Thought and Theoretical System of Socialism with Chinese Characteristics</t>
    </r>
  </si>
  <si>
    <r>
      <t xml:space="preserve">《论语》导读       </t>
    </r>
    <r>
      <rPr>
        <sz val="9"/>
        <rFont val="Times New Roman"/>
        <family val="1"/>
      </rPr>
      <t xml:space="preserve"> Guided Reading on the Analects of Confucius</t>
    </r>
  </si>
  <si>
    <t>26115201-26115204</t>
  </si>
  <si>
    <t>1-4</t>
  </si>
  <si>
    <r>
      <t>长</t>
    </r>
    <r>
      <rPr>
        <sz val="9"/>
        <color indexed="8"/>
        <rFont val="Times New Roman"/>
        <family val="1"/>
      </rPr>
      <t>1-4</t>
    </r>
    <r>
      <rPr>
        <sz val="9"/>
        <color indexed="8"/>
        <rFont val="宋体"/>
        <family val="0"/>
      </rPr>
      <t>讲座</t>
    </r>
  </si>
  <si>
    <t>31117082</t>
  </si>
  <si>
    <r>
      <t>大学生职业发展与就业指导</t>
    </r>
    <r>
      <rPr>
        <sz val="9"/>
        <rFont val="Times New Roman"/>
        <family val="1"/>
      </rPr>
      <t>1</t>
    </r>
    <r>
      <rPr>
        <sz val="9"/>
        <rFont val="仿宋_GB2312"/>
        <family val="3"/>
      </rPr>
      <t xml:space="preserve">                   </t>
    </r>
    <r>
      <rPr>
        <sz val="9"/>
        <rFont val="Times New Roman"/>
        <family val="1"/>
      </rPr>
      <t>Career development &amp; Guidance for Graduates1</t>
    </r>
  </si>
  <si>
    <t>31117083</t>
  </si>
  <si>
    <r>
      <t>大学生职业发展与就业指导</t>
    </r>
    <r>
      <rPr>
        <sz val="9"/>
        <rFont val="Times New Roman"/>
        <family val="1"/>
      </rPr>
      <t xml:space="preserve">2 </t>
    </r>
    <r>
      <rPr>
        <sz val="9"/>
        <rFont val="仿宋_GB2312"/>
        <family val="3"/>
      </rPr>
      <t xml:space="preserve">                  </t>
    </r>
    <r>
      <rPr>
        <sz val="9"/>
        <rFont val="Times New Roman"/>
        <family val="1"/>
      </rPr>
      <t>Career development &amp; Guidance for Graduates2</t>
    </r>
  </si>
  <si>
    <t>13116007-13116010</t>
  </si>
  <si>
    <r>
      <t>体育</t>
    </r>
    <r>
      <rPr>
        <sz val="9"/>
        <rFont val="Times New Roman"/>
        <family val="1"/>
      </rPr>
      <t xml:space="preserve">1-4 
Physical Education 1-4 </t>
    </r>
  </si>
  <si>
    <t>25114359-25114361</t>
  </si>
  <si>
    <t>1-3</t>
  </si>
  <si>
    <t>二选一，实施分级教学</t>
  </si>
  <si>
    <t>25114360-25114362</t>
  </si>
  <si>
    <t xml:space="preserve"> 10111024              10111025</t>
  </si>
  <si>
    <t>1~2</t>
  </si>
  <si>
    <r>
      <t>大学物理</t>
    </r>
    <r>
      <rPr>
        <sz val="9"/>
        <rFont val="Times New Roman"/>
        <family val="1"/>
      </rPr>
      <t>C                     College Physics C</t>
    </r>
  </si>
  <si>
    <t>02113019</t>
  </si>
  <si>
    <t>03121056</t>
  </si>
  <si>
    <r>
      <t>电工电子学</t>
    </r>
    <r>
      <rPr>
        <sz val="9"/>
        <rFont val="Times New Roman"/>
        <family val="1"/>
      </rPr>
      <t>B</t>
    </r>
    <r>
      <rPr>
        <sz val="9"/>
        <rFont val="仿宋_GB2312"/>
        <family val="3"/>
      </rPr>
      <t xml:space="preserve">       </t>
    </r>
    <r>
      <rPr>
        <sz val="9"/>
        <rFont val="Times New Roman"/>
        <family val="1"/>
      </rPr>
      <t>Electrical Engineering  B</t>
    </r>
  </si>
  <si>
    <r>
      <t>线性代数</t>
    </r>
    <r>
      <rPr>
        <sz val="9"/>
        <rFont val="Times New Roman"/>
        <family val="1"/>
      </rPr>
      <t>B</t>
    </r>
    <r>
      <rPr>
        <sz val="9"/>
        <rFont val="仿宋_GB2312"/>
        <family val="3"/>
      </rPr>
      <t xml:space="preserve">                 </t>
    </r>
    <r>
      <rPr>
        <sz val="9"/>
        <rFont val="Times New Roman"/>
        <family val="1"/>
      </rPr>
      <t>Linear Algebra B</t>
    </r>
  </si>
  <si>
    <r>
      <t>概率论与数理统计</t>
    </r>
    <r>
      <rPr>
        <sz val="9"/>
        <rFont val="Times New Roman"/>
        <family val="1"/>
      </rPr>
      <t>B     Probability Theory and Mathematical Statistics B</t>
    </r>
  </si>
  <si>
    <t>基础层次合计</t>
  </si>
  <si>
    <t>课程设置与学时安排（表一续一）</t>
  </si>
  <si>
    <t>专业层次</t>
  </si>
  <si>
    <r>
      <t xml:space="preserve">普通化学           </t>
    </r>
    <r>
      <rPr>
        <sz val="9"/>
        <rFont val="Times New Roman"/>
        <family val="1"/>
      </rPr>
      <t>General Chemistry</t>
    </r>
  </si>
  <si>
    <r>
      <t xml:space="preserve">水分析化学           </t>
    </r>
    <r>
      <rPr>
        <sz val="9"/>
        <rFont val="Times New Roman"/>
        <family val="1"/>
      </rPr>
      <t>Water Analytical Chemistry</t>
    </r>
  </si>
  <si>
    <r>
      <t xml:space="preserve">水泵与水泵站          </t>
    </r>
    <r>
      <rPr>
        <sz val="9"/>
        <rFont val="Times New Roman"/>
        <family val="1"/>
      </rPr>
      <t>Pump and Pumping Station</t>
    </r>
  </si>
  <si>
    <t>前8周</t>
  </si>
  <si>
    <t>05227303</t>
  </si>
  <si>
    <r>
      <t>给排水</t>
    </r>
    <r>
      <rPr>
        <sz val="9"/>
        <rFont val="Times New Roman"/>
        <family val="1"/>
      </rPr>
      <t xml:space="preserve">AUTOCAD </t>
    </r>
    <r>
      <rPr>
        <sz val="9"/>
        <rFont val="仿宋_GB2312"/>
        <family val="3"/>
      </rPr>
      <t xml:space="preserve">     </t>
    </r>
    <r>
      <rPr>
        <sz val="9"/>
        <rFont val="Times New Roman"/>
        <family val="1"/>
      </rPr>
      <t>CAD for Water and Wastewater Engineering</t>
    </r>
  </si>
  <si>
    <r>
      <t xml:space="preserve">水力学               </t>
    </r>
    <r>
      <rPr>
        <sz val="9"/>
        <rFont val="Times New Roman"/>
        <family val="1"/>
      </rPr>
      <t>Hydraulics</t>
    </r>
  </si>
  <si>
    <r>
      <t xml:space="preserve">水处理生物学        </t>
    </r>
    <r>
      <rPr>
        <sz val="9"/>
        <rFont val="Times New Roman"/>
        <family val="1"/>
      </rPr>
      <t>Water Environment Microbiology</t>
    </r>
  </si>
  <si>
    <r>
      <t xml:space="preserve">工程力学            </t>
    </r>
    <r>
      <rPr>
        <sz val="9"/>
        <rFont val="Times New Roman"/>
        <family val="1"/>
      </rPr>
      <t>Engineering Mechanics</t>
    </r>
  </si>
  <si>
    <t>3-4</t>
  </si>
  <si>
    <t>05131301</t>
  </si>
  <si>
    <r>
      <t xml:space="preserve">建筑给排水工程     </t>
    </r>
    <r>
      <rPr>
        <sz val="9"/>
        <rFont val="Times New Roman"/>
        <family val="1"/>
      </rPr>
      <t>Building Water Supply and Drainage System</t>
    </r>
  </si>
  <si>
    <t>前12周</t>
  </si>
  <si>
    <r>
      <t xml:space="preserve">水质工程学          </t>
    </r>
    <r>
      <rPr>
        <sz val="9"/>
        <rFont val="Times New Roman"/>
        <family val="1"/>
      </rPr>
      <t>Water and Wasterwater Treatment Engineering</t>
    </r>
  </si>
  <si>
    <t>5-6</t>
  </si>
  <si>
    <t>05131304</t>
  </si>
  <si>
    <r>
      <t xml:space="preserve">给水排水管道工程      </t>
    </r>
    <r>
      <rPr>
        <sz val="9"/>
        <rFont val="Times New Roman"/>
        <family val="1"/>
      </rPr>
      <t>Water Supply and Drainage Pipeline System</t>
    </r>
  </si>
  <si>
    <r>
      <t>前</t>
    </r>
    <r>
      <rPr>
        <sz val="9"/>
        <rFont val="Times New Roman"/>
        <family val="1"/>
      </rPr>
      <t>12</t>
    </r>
    <r>
      <rPr>
        <sz val="9"/>
        <rFont val="宋体"/>
        <family val="0"/>
      </rPr>
      <t>周</t>
    </r>
  </si>
  <si>
    <t>专业层次合计</t>
  </si>
  <si>
    <t>拓展复合层次</t>
  </si>
  <si>
    <t>专业拓展（按模块选修）</t>
  </si>
  <si>
    <t>模块</t>
  </si>
  <si>
    <r>
      <t xml:space="preserve">专业英语          </t>
    </r>
    <r>
      <rPr>
        <sz val="9"/>
        <rFont val="Times New Roman"/>
        <family val="1"/>
      </rPr>
      <t>Specialty English</t>
    </r>
  </si>
  <si>
    <t>05224301</t>
  </si>
  <si>
    <r>
      <t>画法几何与工程制图</t>
    </r>
    <r>
      <rPr>
        <sz val="9"/>
        <rFont val="Times New Roman"/>
        <family val="1"/>
      </rPr>
      <t>Descriptive Geometry and Engineering Drawing</t>
    </r>
  </si>
  <si>
    <r>
      <t>城市水工程概论</t>
    </r>
    <r>
      <rPr>
        <sz val="9"/>
        <rFont val="Times New Roman"/>
        <family val="1"/>
      </rPr>
      <t xml:space="preserve">    Introduction to City Water Project</t>
    </r>
  </si>
  <si>
    <r>
      <t>水文学及供水水文地质</t>
    </r>
    <r>
      <rPr>
        <sz val="9"/>
        <rFont val="Times New Roman"/>
        <family val="1"/>
      </rPr>
      <t>Hydrology and Water Supply Geo-hydrology</t>
    </r>
  </si>
  <si>
    <t>前10周</t>
  </si>
  <si>
    <t>05227307</t>
  </si>
  <si>
    <r>
      <t xml:space="preserve">水工艺设备基础        </t>
    </r>
    <r>
      <rPr>
        <sz val="9"/>
        <rFont val="Times New Roman"/>
        <family val="1"/>
      </rPr>
      <t>Foundation of Water Treatment Equipment</t>
    </r>
  </si>
  <si>
    <r>
      <t xml:space="preserve">水工程施工      </t>
    </r>
    <r>
      <rPr>
        <sz val="9"/>
        <rFont val="Times New Roman"/>
        <family val="1"/>
      </rPr>
      <t>Construction of  Water  Engineering</t>
    </r>
  </si>
  <si>
    <r>
      <t xml:space="preserve">给水排水工程结构  </t>
    </r>
    <r>
      <rPr>
        <sz val="9"/>
        <rFont val="Times New Roman"/>
        <family val="1"/>
      </rPr>
      <t>Hydraulic Engineering Structures</t>
    </r>
  </si>
  <si>
    <r>
      <t xml:space="preserve">水资源利用与保护      </t>
    </r>
    <r>
      <rPr>
        <sz val="9"/>
        <rFont val="Times New Roman"/>
        <family val="1"/>
      </rPr>
      <t>Water Resource Development and Conservation</t>
    </r>
  </si>
  <si>
    <r>
      <t xml:space="preserve">工业废水处理          </t>
    </r>
    <r>
      <rPr>
        <sz val="9"/>
        <rFont val="Times New Roman"/>
        <family val="1"/>
      </rPr>
      <t>Industrial Wastewater Treatment</t>
    </r>
  </si>
  <si>
    <r>
      <t xml:space="preserve">水的特种处理      </t>
    </r>
    <r>
      <rPr>
        <sz val="9"/>
        <rFont val="Times New Roman"/>
        <family val="1"/>
      </rPr>
      <t>Treatment Technology of Special Type Water</t>
    </r>
  </si>
  <si>
    <r>
      <t xml:space="preserve">给排水工程监理       </t>
    </r>
    <r>
      <rPr>
        <sz val="9"/>
        <rFont val="Times New Roman"/>
        <family val="1"/>
      </rPr>
      <t>Water and Wastewater Engineering Supervision</t>
    </r>
  </si>
  <si>
    <t>选修</t>
  </si>
  <si>
    <t>05331308</t>
  </si>
  <si>
    <r>
      <t>环境质量监测与评价</t>
    </r>
    <r>
      <rPr>
        <sz val="9"/>
        <rFont val="Times New Roman"/>
        <family val="1"/>
      </rPr>
      <t>Environmental Monitoring and Assessment</t>
    </r>
  </si>
  <si>
    <t>小计</t>
  </si>
  <si>
    <t>至少选修学分</t>
  </si>
  <si>
    <t>专业拓展至少选修学分</t>
  </si>
  <si>
    <t>课程设置与学时安排（表一续二）</t>
  </si>
  <si>
    <t>专业复合（跨专业选修）</t>
  </si>
  <si>
    <t>05327301</t>
  </si>
  <si>
    <r>
      <t xml:space="preserve">建筑环境与设备     </t>
    </r>
    <r>
      <rPr>
        <sz val="9"/>
        <rFont val="Times New Roman"/>
        <family val="1"/>
      </rPr>
      <t>Building Environment and Equipment</t>
    </r>
  </si>
  <si>
    <r>
      <t>给排水工程专项规划</t>
    </r>
    <r>
      <rPr>
        <sz val="9"/>
        <rFont val="Times New Roman"/>
        <family val="1"/>
      </rPr>
      <t xml:space="preserve">   Water and Wastewater Engineering Special Planning</t>
    </r>
    <r>
      <rPr>
        <sz val="9"/>
        <rFont val="仿宋_GB2312"/>
        <family val="3"/>
      </rPr>
      <t xml:space="preserve">         </t>
    </r>
  </si>
  <si>
    <r>
      <t>水工艺与工程新技术</t>
    </r>
    <r>
      <rPr>
        <sz val="9"/>
        <rFont val="Times New Roman"/>
        <family val="1"/>
      </rPr>
      <t>Advancements on Water Treatment Technology</t>
    </r>
  </si>
  <si>
    <r>
      <t>前</t>
    </r>
    <r>
      <rPr>
        <sz val="9"/>
        <color indexed="8"/>
        <rFont val="Times New Roman"/>
        <family val="1"/>
      </rPr>
      <t>8</t>
    </r>
    <r>
      <rPr>
        <sz val="9"/>
        <color indexed="8"/>
        <rFont val="宋体"/>
        <family val="0"/>
      </rPr>
      <t>周</t>
    </r>
  </si>
  <si>
    <r>
      <t xml:space="preserve">土建工程基础      </t>
    </r>
    <r>
      <rPr>
        <sz val="9"/>
        <rFont val="Times New Roman"/>
        <family val="1"/>
      </rPr>
      <t>Foundation of civil Engineering</t>
    </r>
  </si>
  <si>
    <r>
      <t xml:space="preserve">给排水工程经济与概预算            </t>
    </r>
    <r>
      <rPr>
        <sz val="9"/>
        <rFont val="Times New Roman"/>
        <family val="1"/>
      </rPr>
      <t>Water and Wastewater  Engineering Economics and Budget estimate</t>
    </r>
  </si>
  <si>
    <t>05331310</t>
  </si>
  <si>
    <r>
      <t xml:space="preserve">城市水工程仪表与控制    </t>
    </r>
    <r>
      <rPr>
        <sz val="9"/>
        <rFont val="Times New Roman"/>
        <family val="1"/>
      </rPr>
      <t>Instrumentation &amp;control in Water Project</t>
    </r>
  </si>
  <si>
    <r>
      <t>科技文献检索</t>
    </r>
    <r>
      <rPr>
        <sz val="9"/>
        <rFont val="Times New Roman"/>
        <family val="1"/>
      </rPr>
      <t xml:space="preserve">             Scientific Documents Retrieval</t>
    </r>
  </si>
  <si>
    <t>专业复合至少选修学分</t>
  </si>
  <si>
    <t>专业拓展复合至少选修学分合计</t>
  </si>
  <si>
    <t>公共拓展复合</t>
  </si>
  <si>
    <t>公共拓展复合至少选修学分</t>
  </si>
  <si>
    <t>拓展复合层次课程至少选修学分合计</t>
  </si>
  <si>
    <r>
      <t>（基础层次</t>
    </r>
    <r>
      <rPr>
        <sz val="9"/>
        <color indexed="8"/>
        <rFont val="Times New Roman"/>
        <family val="1"/>
      </rPr>
      <t>+</t>
    </r>
    <r>
      <rPr>
        <sz val="9"/>
        <color indexed="8"/>
        <rFont val="仿宋_GB2312"/>
        <family val="3"/>
      </rPr>
      <t>专业层次</t>
    </r>
    <r>
      <rPr>
        <sz val="9"/>
        <color indexed="8"/>
        <rFont val="Times New Roman"/>
        <family val="1"/>
      </rPr>
      <t>+</t>
    </r>
    <r>
      <rPr>
        <sz val="9"/>
        <color indexed="8"/>
        <rFont val="仿宋_GB2312"/>
        <family val="3"/>
      </rPr>
      <t>拓展复合层次）合计</t>
    </r>
  </si>
  <si>
    <t xml:space="preserve"> 实践教学安排（表二）</t>
  </si>
  <si>
    <t>所属模块</t>
  </si>
  <si>
    <t>实践教学活动名称</t>
  </si>
  <si>
    <r>
      <t>短</t>
    </r>
    <r>
      <rPr>
        <sz val="9"/>
        <color indexed="8"/>
        <rFont val="Times New Roman"/>
        <family val="1"/>
      </rPr>
      <t>1</t>
    </r>
  </si>
  <si>
    <r>
      <t>短</t>
    </r>
    <r>
      <rPr>
        <sz val="9"/>
        <color indexed="8"/>
        <rFont val="Times New Roman"/>
        <family val="1"/>
      </rPr>
      <t>2</t>
    </r>
  </si>
  <si>
    <r>
      <t>短</t>
    </r>
    <r>
      <rPr>
        <sz val="9"/>
        <color indexed="8"/>
        <rFont val="Times New Roman"/>
        <family val="1"/>
      </rPr>
      <t>3</t>
    </r>
  </si>
  <si>
    <t>31461014</t>
  </si>
  <si>
    <t>公共实践</t>
  </si>
  <si>
    <r>
      <t>大学始业教育</t>
    </r>
    <r>
      <rPr>
        <sz val="9"/>
        <rFont val="Times New Roman"/>
        <family val="1"/>
      </rPr>
      <t xml:space="preserve">                   Induction of university  life</t>
    </r>
  </si>
  <si>
    <t>13461013</t>
  </si>
  <si>
    <r>
      <t>军事理论及训练</t>
    </r>
    <r>
      <rPr>
        <sz val="9"/>
        <color indexed="8"/>
        <rFont val="Times New Roman"/>
        <family val="1"/>
      </rPr>
      <t xml:space="preserve">            </t>
    </r>
    <r>
      <rPr>
        <sz val="8"/>
        <color indexed="8"/>
        <rFont val="Times New Roman"/>
        <family val="1"/>
      </rPr>
      <t xml:space="preserve">Military Theory and Training </t>
    </r>
  </si>
  <si>
    <t>13461015</t>
  </si>
  <si>
    <r>
      <t xml:space="preserve">体质健康训练
</t>
    </r>
    <r>
      <rPr>
        <sz val="9"/>
        <color indexed="8"/>
        <rFont val="Times New Roman"/>
        <family val="1"/>
      </rPr>
      <t>Health Training</t>
    </r>
  </si>
  <si>
    <t>31463007</t>
  </si>
  <si>
    <r>
      <t>思政社会实践</t>
    </r>
    <r>
      <rPr>
        <sz val="9"/>
        <color indexed="8"/>
        <rFont val="Times New Roman"/>
        <family val="1"/>
      </rPr>
      <t xml:space="preserve">
Ideological Social Practice</t>
    </r>
  </si>
  <si>
    <t>31467084</t>
  </si>
  <si>
    <r>
      <t xml:space="preserve">大学生职业发展与就业指导实践                          </t>
    </r>
    <r>
      <rPr>
        <sz val="9"/>
        <color indexed="8"/>
        <rFont val="Times New Roman"/>
        <family val="1"/>
      </rPr>
      <t>Practice of career planning and guidance for college students</t>
    </r>
  </si>
  <si>
    <t>05444301</t>
  </si>
  <si>
    <t>专业实验</t>
  </si>
  <si>
    <r>
      <t>水质工程学（上）课程设计</t>
    </r>
    <r>
      <rPr>
        <sz val="9"/>
        <rFont val="Times New Roman"/>
        <family val="1"/>
      </rPr>
      <t>Course Design :Water Treatment Engineering (I)</t>
    </r>
  </si>
  <si>
    <t>05444302</t>
  </si>
  <si>
    <r>
      <t>水质工程学（下）课程设计</t>
    </r>
    <r>
      <rPr>
        <sz val="9"/>
        <rFont val="Times New Roman"/>
        <family val="1"/>
      </rPr>
      <t>Course Design: Water Treatment Engineering (II)</t>
    </r>
  </si>
  <si>
    <r>
      <t>建筑给排水工程课程设计</t>
    </r>
    <r>
      <rPr>
        <sz val="9"/>
        <rFont val="Times New Roman"/>
        <family val="1"/>
      </rPr>
      <t xml:space="preserve"> Course Design : Building Water Supply and Drainage System</t>
    </r>
  </si>
  <si>
    <t>05444305</t>
  </si>
  <si>
    <r>
      <t xml:space="preserve">水泵及水泵站课程设计   </t>
    </r>
    <r>
      <rPr>
        <sz val="9"/>
        <rFont val="Times New Roman"/>
        <family val="1"/>
      </rPr>
      <t>Course Design:Pump and Pumping Station</t>
    </r>
  </si>
  <si>
    <t>05444306</t>
  </si>
  <si>
    <r>
      <t xml:space="preserve">排水管道系统课程设计   </t>
    </r>
    <r>
      <rPr>
        <sz val="9"/>
        <rFont val="Times New Roman"/>
        <family val="1"/>
      </rPr>
      <t>Course Design:Drainage Pipeline System</t>
    </r>
  </si>
  <si>
    <t>05444307</t>
  </si>
  <si>
    <r>
      <t xml:space="preserve">给水管道系统课程设计    </t>
    </r>
    <r>
      <rPr>
        <sz val="9"/>
        <rFont val="Times New Roman"/>
        <family val="1"/>
      </rPr>
      <t>Course Design:Water Supply Pipeline System</t>
    </r>
  </si>
  <si>
    <t>05452301</t>
  </si>
  <si>
    <r>
      <t xml:space="preserve">水处理综合实验     </t>
    </r>
    <r>
      <rPr>
        <sz val="9"/>
        <rFont val="Times New Roman"/>
        <family val="1"/>
      </rPr>
      <t>Water Treatment Comprehensive Experiment</t>
    </r>
  </si>
  <si>
    <t>05444311</t>
  </si>
  <si>
    <t>专项设计</t>
  </si>
  <si>
    <r>
      <t xml:space="preserve">消防综合设计       </t>
    </r>
    <r>
      <rPr>
        <sz val="9"/>
        <rFont val="Times New Roman"/>
        <family val="1"/>
      </rPr>
      <t xml:space="preserve"> Comprehensive Design</t>
    </r>
  </si>
  <si>
    <t>基础实践</t>
  </si>
  <si>
    <r>
      <t xml:space="preserve">金工实习B         </t>
    </r>
    <r>
      <rPr>
        <sz val="9"/>
        <rFont val="Times New Roman"/>
        <family val="1"/>
      </rPr>
      <t>Metalworking Practice</t>
    </r>
  </si>
  <si>
    <t>05336313</t>
  </si>
  <si>
    <t xml:space="preserve"> 实践教学安排（表二续一）</t>
  </si>
  <si>
    <t>长1</t>
  </si>
  <si>
    <t>长2</t>
  </si>
  <si>
    <t>短1</t>
  </si>
  <si>
    <t>长3</t>
  </si>
  <si>
    <t>长4</t>
  </si>
  <si>
    <t>短2</t>
  </si>
  <si>
    <t>长5</t>
  </si>
  <si>
    <t>长6</t>
  </si>
  <si>
    <t>短3</t>
  </si>
  <si>
    <t>长7</t>
  </si>
  <si>
    <t>长8</t>
  </si>
  <si>
    <t>05441310</t>
  </si>
  <si>
    <t>专业实践</t>
  </si>
  <si>
    <r>
      <t xml:space="preserve">认识实习            </t>
    </r>
    <r>
      <rPr>
        <sz val="9"/>
        <rFont val="Times New Roman"/>
        <family val="1"/>
      </rPr>
      <t>Preliminary Specialty Practice</t>
    </r>
  </si>
  <si>
    <r>
      <t>给排水工程管理技术实习</t>
    </r>
    <r>
      <rPr>
        <sz val="9"/>
        <rFont val="Times New Roman"/>
        <family val="1"/>
      </rPr>
      <t>Practice for Water and Wastewater Engineering Management</t>
    </r>
  </si>
  <si>
    <r>
      <t>毕业设计（论文）</t>
    </r>
    <r>
      <rPr>
        <sz val="9"/>
        <rFont val="Times New Roman"/>
        <family val="1"/>
      </rPr>
      <t xml:space="preserve"> Undergraduate Project</t>
    </r>
    <r>
      <rPr>
        <sz val="9"/>
        <rFont val="仿宋_GB2312"/>
        <family val="3"/>
      </rPr>
      <t>（</t>
    </r>
    <r>
      <rPr>
        <sz val="9"/>
        <rFont val="Times New Roman"/>
        <family val="1"/>
      </rPr>
      <t>Paper</t>
    </r>
    <r>
      <rPr>
        <sz val="9"/>
        <rFont val="仿宋_GB2312"/>
        <family val="3"/>
      </rPr>
      <t>）</t>
    </r>
  </si>
  <si>
    <r>
      <t xml:space="preserve">第二课堂                       </t>
    </r>
    <r>
      <rPr>
        <sz val="9"/>
        <rFont val="Times New Roman"/>
        <family val="1"/>
      </rPr>
      <t>Extracurricular Teaching</t>
    </r>
  </si>
  <si>
    <t>学生专业学习进程（给排水科学与工程）</t>
  </si>
  <si>
    <t>学期</t>
  </si>
  <si>
    <t>学期学分分布</t>
  </si>
  <si>
    <t>累计学分</t>
  </si>
  <si>
    <t>选修课(课时/学分)</t>
  </si>
  <si>
    <t>实践课（学分/学期）</t>
  </si>
  <si>
    <t>选课说明</t>
  </si>
  <si>
    <t>（对相关要求重点进行说明）</t>
  </si>
  <si>
    <r>
      <t>必修学分：26</t>
    </r>
    <r>
      <rPr>
        <sz val="10.5"/>
        <rFont val="Times New Roman"/>
        <family val="1"/>
      </rPr>
      <t xml:space="preserve">
</t>
    </r>
    <r>
      <rPr>
        <sz val="10.5"/>
        <rFont val="宋体"/>
        <family val="0"/>
      </rPr>
      <t>实践学分：4</t>
    </r>
  </si>
  <si>
    <t>思想道德修养与法律基础 48/3；</t>
  </si>
  <si>
    <t>大学始业教育（1/长1）；             军事理论及训练 (3/长1)</t>
  </si>
  <si>
    <t>大学英语实施分级教学</t>
  </si>
  <si>
    <t>形势与政策 8/0.5；</t>
  </si>
  <si>
    <t>《论语》导读 32/2；</t>
  </si>
  <si>
    <t>大学生心理健康教育 16/1；</t>
  </si>
  <si>
    <t>体育1 32/1</t>
  </si>
  <si>
    <t>大学英语A2 64/4；</t>
  </si>
  <si>
    <t>高等数学A 96/6；</t>
  </si>
  <si>
    <t>VB程序设计 64/4；</t>
  </si>
  <si>
    <t>画法几何与工程制图 48/3；</t>
  </si>
  <si>
    <t>城市水工程概论16/`。</t>
  </si>
  <si>
    <t>必修学分：21
实践学分：0</t>
  </si>
  <si>
    <t>中国近现代史纲要 32/2；</t>
  </si>
  <si>
    <r>
      <t>大学生职业发展与就业指导</t>
    </r>
    <r>
      <rPr>
        <sz val="10.5"/>
        <rFont val="Times New Roman"/>
        <family val="1"/>
      </rPr>
      <t>1 8/0.5</t>
    </r>
    <r>
      <rPr>
        <sz val="10.5"/>
        <rFont val="宋体"/>
        <family val="0"/>
      </rPr>
      <t>；</t>
    </r>
  </si>
  <si>
    <t>体育2 32/1；</t>
  </si>
  <si>
    <t>大学英语A3 64/4；</t>
  </si>
  <si>
    <t>高等数学A2 64/4；</t>
  </si>
  <si>
    <t>大学物理C  64/4；</t>
  </si>
  <si>
    <t>线性代数B 32/2；</t>
  </si>
  <si>
    <t>普通化学 40/2.5；</t>
  </si>
  <si>
    <t>必修学分：22.5
实践学分：4  建议选修：2</t>
  </si>
  <si>
    <r>
      <t xml:space="preserve">毛泽东思想与中国特色社会主义理论体系概论 </t>
    </r>
    <r>
      <rPr>
        <sz val="10.5"/>
        <rFont val="Times New Roman"/>
        <family val="1"/>
      </rPr>
      <t>64/4</t>
    </r>
  </si>
  <si>
    <r>
      <t>经济与管理课程群</t>
    </r>
    <r>
      <rPr>
        <sz val="10.5"/>
        <rFont val="Times New Roman"/>
        <family val="1"/>
      </rPr>
      <t xml:space="preserve"> 32/2</t>
    </r>
  </si>
  <si>
    <t>大学物理实验B （2/长3）</t>
  </si>
  <si>
    <t>给排水AUTOCAD （1/长3）</t>
  </si>
  <si>
    <t>体育3 32/1；</t>
  </si>
  <si>
    <r>
      <t>电工电子实习</t>
    </r>
    <r>
      <rPr>
        <sz val="10.5"/>
        <rFont val="Times New Roman"/>
        <family val="1"/>
      </rPr>
      <t>B</t>
    </r>
    <r>
      <rPr>
        <sz val="10.5"/>
        <rFont val="宋体"/>
        <family val="0"/>
      </rPr>
      <t>（</t>
    </r>
    <r>
      <rPr>
        <sz val="10.5"/>
        <rFont val="Times New Roman"/>
        <family val="1"/>
      </rPr>
      <t>1/</t>
    </r>
    <r>
      <rPr>
        <sz val="10.5"/>
        <rFont val="宋体"/>
        <family val="0"/>
      </rPr>
      <t>长</t>
    </r>
    <r>
      <rPr>
        <sz val="10.5"/>
        <rFont val="Times New Roman"/>
        <family val="1"/>
      </rPr>
      <t>3</t>
    </r>
    <r>
      <rPr>
        <sz val="10.5"/>
        <rFont val="宋体"/>
        <family val="0"/>
      </rPr>
      <t>）</t>
    </r>
  </si>
  <si>
    <t>大学英语A4 64/4；</t>
  </si>
  <si>
    <t>电工电子学B 40/2.5；</t>
  </si>
  <si>
    <r>
      <t>概率论与数理统计</t>
    </r>
    <r>
      <rPr>
        <sz val="10.5"/>
        <rFont val="Times New Roman"/>
        <family val="1"/>
      </rPr>
      <t>B 32/2</t>
    </r>
  </si>
  <si>
    <t>水分析化学 40/2.5；</t>
  </si>
  <si>
    <r>
      <t>给排水</t>
    </r>
    <r>
      <rPr>
        <sz val="10.5"/>
        <rFont val="Times New Roman"/>
        <family val="1"/>
      </rPr>
      <t>AUTOCAD 32/2</t>
    </r>
    <r>
      <rPr>
        <sz val="10.5"/>
        <rFont val="宋体"/>
        <family val="0"/>
      </rPr>
      <t>；</t>
    </r>
  </si>
  <si>
    <t>工程力学 32/2；</t>
  </si>
  <si>
    <t>工程测量 32/2。</t>
  </si>
  <si>
    <t>必修学分：12.5
实践学分： 5.5  建议选修：6</t>
  </si>
  <si>
    <t>马克思主义基本原理概论 48/3；</t>
  </si>
  <si>
    <t>水工艺设备基础 32/2</t>
  </si>
  <si>
    <t>思政社会实践(1/短2)</t>
  </si>
  <si>
    <t>水工艺设备基础为必选</t>
  </si>
  <si>
    <t>创新创业与法律课程群 32/2</t>
  </si>
  <si>
    <r>
      <t>金工实习</t>
    </r>
    <r>
      <rPr>
        <sz val="10.5"/>
        <rFont val="Times New Roman"/>
        <family val="1"/>
      </rPr>
      <t>B(2/</t>
    </r>
    <r>
      <rPr>
        <sz val="10.5"/>
        <rFont val="宋体"/>
        <family val="0"/>
      </rPr>
      <t>长4</t>
    </r>
    <r>
      <rPr>
        <sz val="10.5"/>
        <rFont val="Times New Roman"/>
        <family val="1"/>
      </rPr>
      <t xml:space="preserve">) </t>
    </r>
  </si>
  <si>
    <t>体育4 32/1；</t>
  </si>
  <si>
    <t>体育与心理健康课程群 32/2</t>
  </si>
  <si>
    <t>测量实习（2/短2）</t>
  </si>
  <si>
    <r>
      <t>水力学</t>
    </r>
    <r>
      <rPr>
        <sz val="10.5"/>
        <rFont val="Times New Roman"/>
        <family val="1"/>
      </rPr>
      <t xml:space="preserve"> 64/4</t>
    </r>
    <r>
      <rPr>
        <sz val="10.5"/>
        <rFont val="宋体"/>
        <family val="0"/>
      </rPr>
      <t>；</t>
    </r>
  </si>
  <si>
    <t xml:space="preserve">认识实习(0.5/长4) </t>
  </si>
  <si>
    <t>水处理生物学 40/2.5；</t>
  </si>
  <si>
    <r>
      <t>工程力学</t>
    </r>
    <r>
      <rPr>
        <sz val="10.5"/>
        <rFont val="Times New Roman"/>
        <family val="1"/>
      </rPr>
      <t xml:space="preserve"> 32/2</t>
    </r>
    <r>
      <rPr>
        <sz val="10.5"/>
        <rFont val="宋体"/>
        <family val="0"/>
      </rPr>
      <t>；</t>
    </r>
  </si>
  <si>
    <t>必修学分：8.5
实践学分：8.5
建议选修：10</t>
  </si>
  <si>
    <t>水泵与水泵站 40/2.5</t>
  </si>
  <si>
    <t>专业英语 32/2</t>
  </si>
  <si>
    <r>
      <t>体质健康训练（</t>
    </r>
    <r>
      <rPr>
        <sz val="10.5"/>
        <rFont val="Times New Roman"/>
        <family val="1"/>
      </rPr>
      <t>0.5/</t>
    </r>
    <r>
      <rPr>
        <sz val="10.5"/>
        <rFont val="宋体"/>
        <family val="0"/>
      </rPr>
      <t>长</t>
    </r>
    <r>
      <rPr>
        <sz val="10.5"/>
        <rFont val="Times New Roman"/>
        <family val="1"/>
      </rPr>
      <t>5</t>
    </r>
    <r>
      <rPr>
        <sz val="10.5"/>
        <rFont val="宋体"/>
        <family val="0"/>
      </rPr>
      <t>）；</t>
    </r>
  </si>
  <si>
    <t>专业英语、水文学及供水水文地质、水工程施工、给水排水工程结构、水资源利用与保护均为必选</t>
  </si>
  <si>
    <t>水质工程学（上） 48/3</t>
  </si>
  <si>
    <t>水文学及供水水文地质 40/2.5</t>
  </si>
  <si>
    <r>
      <t>水质工程学（上）课程设计（</t>
    </r>
    <r>
      <rPr>
        <sz val="10.5"/>
        <rFont val="Times New Roman"/>
        <family val="1"/>
      </rPr>
      <t>2/</t>
    </r>
    <r>
      <rPr>
        <sz val="10.5"/>
        <rFont val="宋体"/>
        <family val="0"/>
      </rPr>
      <t>长</t>
    </r>
    <r>
      <rPr>
        <sz val="10.5"/>
        <rFont val="Times New Roman"/>
        <family val="1"/>
      </rPr>
      <t>5</t>
    </r>
    <r>
      <rPr>
        <sz val="10.5"/>
        <rFont val="宋体"/>
        <family val="0"/>
      </rPr>
      <t>）；</t>
    </r>
  </si>
  <si>
    <t>给水排水管道工程 48/3</t>
  </si>
  <si>
    <t>水工程施工24/1.5</t>
  </si>
  <si>
    <r>
      <t>水泵及水泵站课程设计（</t>
    </r>
    <r>
      <rPr>
        <sz val="10.5"/>
        <rFont val="Times New Roman"/>
        <family val="1"/>
      </rPr>
      <t>2/</t>
    </r>
    <r>
      <rPr>
        <sz val="10.5"/>
        <rFont val="宋体"/>
        <family val="0"/>
      </rPr>
      <t>长</t>
    </r>
    <r>
      <rPr>
        <sz val="10.5"/>
        <rFont val="Times New Roman"/>
        <family val="1"/>
      </rPr>
      <t>5</t>
    </r>
    <r>
      <rPr>
        <sz val="10.5"/>
        <rFont val="宋体"/>
        <family val="0"/>
      </rPr>
      <t>）；</t>
    </r>
  </si>
  <si>
    <t>给水排水工程结构 32/2</t>
  </si>
  <si>
    <t>排水管道系统课程设计（2/长5）</t>
  </si>
  <si>
    <t>水资源利用与保护 32/2</t>
  </si>
  <si>
    <t>给水管道系统课程设计（2/长5）</t>
  </si>
  <si>
    <t>必修学分：6.5
实践学分：14
建议选修：3.5</t>
  </si>
  <si>
    <r>
      <t>大学生职业发展与就业指导</t>
    </r>
    <r>
      <rPr>
        <sz val="10.5"/>
        <rFont val="Times New Roman"/>
        <family val="1"/>
      </rPr>
      <t>2 8/0.5</t>
    </r>
    <r>
      <rPr>
        <sz val="10.5"/>
        <rFont val="宋体"/>
        <family val="0"/>
      </rPr>
      <t>；</t>
    </r>
  </si>
  <si>
    <t>水的特种处理 40/2.5</t>
  </si>
  <si>
    <t>水质工程学（下）课程设计（2/长6）；</t>
  </si>
  <si>
    <t>选修课中水的特种处理为必选；
开放性实验、科研实践可自行安排时间。</t>
  </si>
  <si>
    <t>建筑给排水工程 48/3</t>
  </si>
  <si>
    <t>给排水工程监理 24/1.5</t>
  </si>
  <si>
    <t>建筑给排水工程课程设计（2/长6）</t>
  </si>
  <si>
    <t>水质工程学（下） 48/3</t>
  </si>
  <si>
    <t>建筑环境与设备 32/2</t>
  </si>
  <si>
    <t>水处理综合实验（2/长6）</t>
  </si>
  <si>
    <t>给排水工程专项规划 32/2</t>
  </si>
  <si>
    <t>消防综合设计（2/长6）</t>
  </si>
  <si>
    <t>土建工程基础 32/2</t>
  </si>
  <si>
    <t>给排水工程概预算课程设计（2/长6）</t>
  </si>
  <si>
    <t>给排水工程经济与概预算 32/2</t>
  </si>
  <si>
    <t>科研实践（1/短3）</t>
  </si>
  <si>
    <t>城市水工程仪表与控制 32/2</t>
  </si>
  <si>
    <t>第二课堂科研实践（3/短3）</t>
  </si>
  <si>
    <t>科技文献检索 16/1</t>
  </si>
  <si>
    <t>必修学分：0
实践学分：8
建议选修：4.5</t>
  </si>
  <si>
    <t>工业废水处理 40/2.5</t>
  </si>
  <si>
    <t>工业废水处理课程设计（2/长7）</t>
  </si>
  <si>
    <t>选修课中工业废水处理为必选</t>
  </si>
  <si>
    <t>环境质量监测与评价 32/2</t>
  </si>
  <si>
    <t>给排水工程管理技术实习（6/长7）</t>
  </si>
  <si>
    <t>给水排水工程经济与概预算 32/2</t>
  </si>
  <si>
    <t>水工艺与工程新技术 32/2</t>
  </si>
  <si>
    <t>房地产开发与管理 32/2</t>
  </si>
  <si>
    <t>必修学分：0
实践学分：8
建议选修：0</t>
  </si>
  <si>
    <t xml:space="preserve">备注：
1、毕业最低总学分为170学分；同时要求完成所有必修、必选的课程和规定的实践环节。
2、选修课可依据自身情况安排，可不按本表推荐的学期选修。
</t>
  </si>
  <si>
    <t>必修课(课时/学分)</t>
  </si>
  <si>
    <r>
      <t>毕业设计（8/</t>
    </r>
    <r>
      <rPr>
        <sz val="10.5"/>
        <rFont val="宋体"/>
        <family val="0"/>
      </rPr>
      <t>长</t>
    </r>
    <r>
      <rPr>
        <sz val="10.5"/>
        <rFont val="Times New Roman"/>
        <family val="1"/>
      </rPr>
      <t>8）；</t>
    </r>
  </si>
  <si>
    <r>
      <t>大学物理实验</t>
    </r>
    <r>
      <rPr>
        <sz val="9"/>
        <color indexed="10"/>
        <rFont val="Times New Roman"/>
        <family val="1"/>
      </rPr>
      <t>B             Physical Experiment of College B</t>
    </r>
  </si>
  <si>
    <r>
      <t>工程测量</t>
    </r>
    <r>
      <rPr>
        <sz val="9"/>
        <rFont val="Times New Roman"/>
        <family val="1"/>
      </rPr>
      <t>B</t>
    </r>
    <r>
      <rPr>
        <sz val="9"/>
        <rFont val="仿宋_GB2312"/>
        <family val="3"/>
      </rPr>
      <t xml:space="preserve">                   </t>
    </r>
    <r>
      <rPr>
        <sz val="9"/>
        <rFont val="Times New Roman"/>
        <family val="1"/>
      </rPr>
      <t>Engineering Surveying B</t>
    </r>
  </si>
  <si>
    <r>
      <t>(Specialty:</t>
    </r>
    <r>
      <rPr>
        <sz val="14"/>
        <rFont val="Times New Roman"/>
        <family val="1"/>
      </rPr>
      <t>Water Supply and Drainage Science and Engineering)</t>
    </r>
  </si>
  <si>
    <t>Undergraduates Training and Development Program of Zhejiang University of Science and Technology</t>
  </si>
  <si>
    <t xml:space="preserve">The graduates should be engaged in water supply and drainage planning, design, construction, operating and management, and have primary researching ability. The graduates should possess knowledge and ability as follows: </t>
  </si>
  <si>
    <t xml:space="preserve">1. To have systematic basic theory and knowledge of the discipline, to grasp basic method of research and application and management on water supply and drainage discipline and engineering technology, to know cutting edge technology and developing trend of water science theory. </t>
  </si>
  <si>
    <t>2. To grasp systematicly basic theory of Hydraulics, General Chemistry, Water Analytical Chemistry,Water Environment Microbiology, Engineering Mechanics and basic theory and method of engineering technology. To know relative basic knowledge of Electronic Electrical Engineering and Automatic Control.</t>
  </si>
  <si>
    <t xml:space="preserve">3. To have basic ability of engineering drawing, computer and foreign language and primary ability on evaluation and planning of water resource, to grasp basic knowledge and ability of engineering measure, to know  basic knowledge in architecture, planning, civil engineering and automatic control relative fields, to grasp basic method of literature retrieval and data access. </t>
  </si>
  <si>
    <t>4. to grasp necessary basic theory of the specialty and engineering science researching and planning design construction method, to know cross and joint between environmental engineering and the specialty, to grasp discipline system of water supply and drainage science and engineering by practical course, to have ability of engineering design, construction, operating and management, to have primary researching and application developing.</t>
  </si>
  <si>
    <r>
      <t xml:space="preserve">大学生心理健康教育     </t>
    </r>
    <r>
      <rPr>
        <sz val="9"/>
        <rFont val="Times New Roman"/>
        <family val="1"/>
      </rPr>
      <t>Mental Health Education for College Students</t>
    </r>
  </si>
  <si>
    <t>27116385</t>
  </si>
  <si>
    <r>
      <t>高等数学</t>
    </r>
    <r>
      <rPr>
        <sz val="9"/>
        <rFont val="Times New Roman"/>
        <family val="1"/>
      </rPr>
      <t>A 1-A2                Advanced Mathematics A1-A2</t>
    </r>
  </si>
  <si>
    <t>05123304-05123305</t>
  </si>
  <si>
    <t>05225305</t>
  </si>
  <si>
    <t>05227304</t>
  </si>
  <si>
    <t>05123306</t>
  </si>
  <si>
    <t>05127304</t>
  </si>
  <si>
    <t>05131302-05131303</t>
  </si>
  <si>
    <t>05132059</t>
  </si>
  <si>
    <t>05327303</t>
  </si>
  <si>
    <t>05227314</t>
  </si>
  <si>
    <t>05227311</t>
  </si>
  <si>
    <t>05227312</t>
  </si>
  <si>
    <t>05227313</t>
  </si>
  <si>
    <t>05231304</t>
  </si>
  <si>
    <t>05231305</t>
  </si>
  <si>
    <t>05331302</t>
  </si>
  <si>
    <t>37442002</t>
  </si>
  <si>
    <t>37442004</t>
  </si>
  <si>
    <t>05443316</t>
  </si>
  <si>
    <t>05445316</t>
  </si>
  <si>
    <t>05327307</t>
  </si>
  <si>
    <t>05331304</t>
  </si>
  <si>
    <t>浙江科技学院给排水科学与工程专业培养方案</t>
  </si>
  <si>
    <t>专业名称：给排水科学与工程</t>
  </si>
  <si>
    <t>05231306</t>
  </si>
  <si>
    <r>
      <t>大学英语</t>
    </r>
    <r>
      <rPr>
        <sz val="9"/>
        <color indexed="10"/>
        <rFont val="Times New Roman"/>
        <family val="1"/>
      </rPr>
      <t xml:space="preserve">2-4                                 </t>
    </r>
    <r>
      <rPr>
        <sz val="9"/>
        <color indexed="10"/>
        <rFont val="Times New Roman"/>
        <family val="1"/>
      </rPr>
      <t xml:space="preserve">    College English 2-4</t>
    </r>
  </si>
  <si>
    <r>
      <t>大学英语</t>
    </r>
    <r>
      <rPr>
        <sz val="9"/>
        <color indexed="10"/>
        <rFont val="Times New Roman"/>
        <family val="1"/>
      </rPr>
      <t xml:space="preserve">3-5                                 </t>
    </r>
    <r>
      <rPr>
        <sz val="9"/>
        <color indexed="10"/>
        <rFont val="仿宋_GB2312"/>
        <family val="3"/>
      </rPr>
      <t xml:space="preserve"> </t>
    </r>
    <r>
      <rPr>
        <sz val="9"/>
        <color indexed="10"/>
        <rFont val="Times New Roman"/>
        <family val="1"/>
      </rPr>
      <t xml:space="preserve">    College English 3-5</t>
    </r>
  </si>
  <si>
    <r>
      <t xml:space="preserve">测量实习             </t>
    </r>
    <r>
      <rPr>
        <sz val="9"/>
        <rFont val="Times New Roman"/>
        <family val="1"/>
      </rPr>
      <t>Surveying Practice</t>
    </r>
  </si>
  <si>
    <r>
      <t xml:space="preserve">电工电子实习B              </t>
    </r>
    <r>
      <rPr>
        <sz val="9"/>
        <rFont val="Times New Roman"/>
        <family val="1"/>
      </rPr>
      <t>Electronic and electrical Engineering Practice B</t>
    </r>
  </si>
  <si>
    <t>05331303</t>
  </si>
  <si>
    <r>
      <t>房地产开发与管理</t>
    </r>
    <r>
      <rPr>
        <sz val="9"/>
        <rFont val="Times New Roman"/>
        <family val="1"/>
      </rPr>
      <t>Development and Management of Real Estate</t>
    </r>
  </si>
  <si>
    <t>18313164</t>
  </si>
  <si>
    <r>
      <t>思想道德修养与法律基础</t>
    </r>
    <r>
      <rPr>
        <sz val="9"/>
        <rFont val="Times New Roman"/>
        <family val="1"/>
      </rPr>
      <t xml:space="preserve"> 
 Morality Cultivation and General knowledge of Law</t>
    </r>
  </si>
  <si>
    <r>
      <t xml:space="preserve">形势与政策
</t>
    </r>
    <r>
      <rPr>
        <sz val="9"/>
        <rFont val="Times New Roman"/>
        <family val="1"/>
      </rPr>
      <t xml:space="preserve"> Situation and Policy</t>
    </r>
  </si>
  <si>
    <r>
      <t xml:space="preserve">中国近现代史纲要
</t>
    </r>
    <r>
      <rPr>
        <sz val="9"/>
        <rFont val="Times New Roman"/>
        <family val="1"/>
      </rPr>
      <t xml:space="preserve">The Essentials of Modern and Contemporary History of China     </t>
    </r>
  </si>
  <si>
    <r>
      <t>VB</t>
    </r>
    <r>
      <rPr>
        <sz val="8"/>
        <rFont val="宋体"/>
        <family val="0"/>
      </rPr>
      <t>程序设计</t>
    </r>
    <r>
      <rPr>
        <sz val="8"/>
        <rFont val="Times New Roman"/>
        <family val="1"/>
      </rPr>
      <t xml:space="preserve">                             </t>
    </r>
    <r>
      <rPr>
        <sz val="9"/>
        <rFont val="Times New Roman"/>
        <family val="1"/>
      </rPr>
      <t>VB Program Designing</t>
    </r>
  </si>
  <si>
    <t>按学期分配（周或周学时）</t>
  </si>
  <si>
    <t>周或学时</t>
  </si>
  <si>
    <t>05125302</t>
  </si>
  <si>
    <t>05331301</t>
  </si>
  <si>
    <t>05444310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</si>
</sst>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_ &quot;¥&quot;* #,##0.00_ ;_ &quot;¥&quot;* \-#,##0.00_ ;_ &quot;¥&quot;* \-??_ ;_ @_ "/>
    <numFmt numFmtId="179" formatCode="0.000"/>
    <numFmt numFmtId="180" formatCode="_ &quot;¥&quot;* #,##0_ ;_ &quot;¥&quot;* \-#,##0_ ;_ &quot;¥&quot;* \-_ ;_ @_ "/>
    <numFmt numFmtId="181" formatCode="0.0%"/>
    <numFmt numFmtId="182" formatCode="0.0_ "/>
  </numFmts>
  <fonts count="62">
    <font>
      <sz val="12"/>
      <name val="宋体"/>
      <family val="0"/>
    </font>
    <font>
      <b/>
      <sz val="10"/>
      <color indexed="10"/>
      <name val="宋体"/>
      <family val="0"/>
    </font>
    <font>
      <sz val="10"/>
      <color indexed="8"/>
      <name val="宋体"/>
      <family val="0"/>
    </font>
    <font>
      <sz val="14"/>
      <name val="Times New Roman"/>
      <family val="1"/>
    </font>
    <font>
      <b/>
      <sz val="12"/>
      <name val="宋体"/>
      <family val="0"/>
    </font>
    <font>
      <b/>
      <sz val="12"/>
      <name val="Times New Roman"/>
      <family val="1"/>
    </font>
    <font>
      <sz val="10"/>
      <name val="宋体"/>
      <family val="0"/>
    </font>
    <font>
      <sz val="10"/>
      <name val="Times New Roman"/>
      <family val="1"/>
    </font>
    <font>
      <sz val="10"/>
      <color indexed="8"/>
      <name val="Times New Roman"/>
      <family val="1"/>
    </font>
    <font>
      <sz val="9"/>
      <color indexed="8"/>
      <name val="Times New Roman"/>
      <family val="1"/>
    </font>
    <font>
      <sz val="9"/>
      <color indexed="8"/>
      <name val="仿宋_GB2312"/>
      <family val="3"/>
    </font>
    <font>
      <sz val="9"/>
      <color indexed="8"/>
      <name val="宋体"/>
      <family val="0"/>
    </font>
    <font>
      <sz val="9"/>
      <name val="Times New Roman"/>
      <family val="1"/>
    </font>
    <font>
      <sz val="9"/>
      <name val="仿宋_GB2312"/>
      <family val="3"/>
    </font>
    <font>
      <sz val="8"/>
      <name val="宋体"/>
      <family val="0"/>
    </font>
    <font>
      <sz val="8"/>
      <name val="Times New Roman"/>
      <family val="1"/>
    </font>
    <font>
      <sz val="9"/>
      <name val="宋体"/>
      <family val="0"/>
    </font>
    <font>
      <sz val="8"/>
      <color indexed="8"/>
      <name val="Times New Roman"/>
      <family val="1"/>
    </font>
    <font>
      <sz val="10.5"/>
      <name val="宋体"/>
      <family val="0"/>
    </font>
    <font>
      <sz val="10.5"/>
      <name val="Times New Roman"/>
      <family val="1"/>
    </font>
    <font>
      <u val="single"/>
      <sz val="12"/>
      <color indexed="12"/>
      <name val="宋体"/>
      <family val="0"/>
    </font>
    <font>
      <u val="single"/>
      <sz val="12"/>
      <color indexed="36"/>
      <name val="宋体"/>
      <family val="0"/>
    </font>
    <font>
      <sz val="9"/>
      <name val="黑体"/>
      <family val="3"/>
    </font>
    <font>
      <sz val="12"/>
      <color indexed="8"/>
      <name val="宋体"/>
      <family val="0"/>
    </font>
    <font>
      <sz val="12"/>
      <name val="Times New Roman"/>
      <family val="1"/>
    </font>
    <font>
      <b/>
      <sz val="14"/>
      <color indexed="8"/>
      <name val="黑体"/>
      <family val="3"/>
    </font>
    <font>
      <sz val="10.5"/>
      <color indexed="8"/>
      <name val="黑体"/>
      <family val="3"/>
    </font>
    <font>
      <b/>
      <sz val="10.5"/>
      <color indexed="8"/>
      <name val="黑体"/>
      <family val="3"/>
    </font>
    <font>
      <b/>
      <sz val="9"/>
      <color indexed="10"/>
      <name val="Times New Roman"/>
      <family val="1"/>
    </font>
    <font>
      <sz val="9"/>
      <color indexed="12"/>
      <name val="Times New Roman"/>
      <family val="1"/>
    </font>
    <font>
      <sz val="9"/>
      <color indexed="10"/>
      <name val="Times New Roman"/>
      <family val="1"/>
    </font>
    <font>
      <b/>
      <sz val="11"/>
      <name val="黑体"/>
      <family val="3"/>
    </font>
    <font>
      <sz val="10"/>
      <color indexed="10"/>
      <name val="Times New Roman"/>
      <family val="1"/>
    </font>
    <font>
      <sz val="9"/>
      <color indexed="10"/>
      <name val="宋体"/>
      <family val="0"/>
    </font>
    <font>
      <b/>
      <sz val="14"/>
      <name val="宋体"/>
      <family val="0"/>
    </font>
    <font>
      <b/>
      <sz val="14"/>
      <name val="黑体"/>
      <family val="3"/>
    </font>
    <font>
      <b/>
      <sz val="10"/>
      <name val="Times New Roman"/>
      <family val="1"/>
    </font>
    <font>
      <b/>
      <sz val="14"/>
      <name val="Times New Roman"/>
      <family val="1"/>
    </font>
    <font>
      <sz val="8"/>
      <name val="仿宋_GB2312"/>
      <family val="3"/>
    </font>
    <font>
      <sz val="12"/>
      <color indexed="8"/>
      <name val="仿宋_GB2312"/>
      <family val="3"/>
    </font>
    <font>
      <b/>
      <sz val="22"/>
      <color indexed="10"/>
      <name val="宋体"/>
      <family val="0"/>
    </font>
    <font>
      <sz val="8"/>
      <color indexed="10"/>
      <name val="Times New Roman"/>
      <family val="1"/>
    </font>
    <font>
      <sz val="9"/>
      <color indexed="10"/>
      <name val="仿宋_GB2312"/>
      <family val="3"/>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7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double"/>
      <top style="thin"/>
      <bottom style="thin"/>
    </border>
    <border>
      <left style="thin"/>
      <right style="thin"/>
      <top style="thin"/>
      <bottom style="medium"/>
    </border>
    <border>
      <left style="thin"/>
      <right style="double"/>
      <top style="thin"/>
      <bottom style="medium"/>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medium"/>
      <top style="thin"/>
      <bottom style="medium"/>
    </border>
    <border>
      <left style="thin"/>
      <right style="thin"/>
      <top>
        <color indexed="63"/>
      </top>
      <bottom style="thin"/>
    </border>
    <border>
      <left style="thin"/>
      <right style="double"/>
      <top>
        <color indexed="63"/>
      </top>
      <bottom style="thin"/>
    </border>
    <border>
      <left style="thin"/>
      <right style="medium"/>
      <top>
        <color indexed="63"/>
      </top>
      <bottom style="thin"/>
    </border>
    <border>
      <left style="thin"/>
      <right style="thin"/>
      <top style="thin"/>
      <bottom>
        <color indexed="63"/>
      </bottom>
    </border>
    <border>
      <left style="double"/>
      <right style="thin"/>
      <top style="thin"/>
      <bottom style="thin"/>
    </border>
    <border>
      <left style="hair"/>
      <right style="hair"/>
      <top style="hair"/>
      <bottom>
        <color indexed="63"/>
      </bottom>
    </border>
    <border>
      <left style="hair"/>
      <right style="hair"/>
      <top>
        <color indexed="63"/>
      </top>
      <bottom>
        <color indexed="63"/>
      </bottom>
    </border>
    <border>
      <left style="thin"/>
      <right style="double"/>
      <top style="thin"/>
      <bottom>
        <color indexed="63"/>
      </bottom>
    </border>
    <border>
      <left style="double"/>
      <right style="thin"/>
      <top style="thin"/>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color indexed="63"/>
      </top>
      <bottom style="medium"/>
    </border>
    <border>
      <left style="medium"/>
      <right style="hair"/>
      <top style="hair"/>
      <bottom style="hair"/>
    </border>
    <border>
      <left style="medium"/>
      <right>
        <color indexed="63"/>
      </right>
      <top>
        <color indexed="63"/>
      </top>
      <bottom>
        <color indexed="63"/>
      </bottom>
    </border>
    <border>
      <left style="medium"/>
      <right style="thin"/>
      <top style="thin"/>
      <bottom style="medium"/>
    </border>
    <border>
      <left style="medium"/>
      <right style="hair"/>
      <top>
        <color indexed="63"/>
      </top>
      <bottom>
        <color indexed="63"/>
      </bottom>
    </border>
    <border>
      <left style="medium"/>
      <right style="hair"/>
      <top>
        <color indexed="63"/>
      </top>
      <bottom style="hair"/>
    </border>
    <border>
      <left>
        <color indexed="63"/>
      </left>
      <right>
        <color indexed="63"/>
      </right>
      <top>
        <color indexed="63"/>
      </top>
      <bottom style="mediu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double"/>
      <top style="medium"/>
      <bottom style="thin"/>
    </border>
    <border>
      <left style="thin"/>
      <right style="thin"/>
      <top style="medium"/>
      <bottom>
        <color indexed="63"/>
      </bottom>
    </border>
    <border>
      <left style="medium"/>
      <right>
        <color indexed="63"/>
      </right>
      <top style="thin"/>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0" fillId="0" borderId="0">
      <alignment/>
      <protection/>
    </xf>
    <xf numFmtId="0" fontId="0" fillId="0" borderId="0">
      <alignment/>
      <protection/>
    </xf>
    <xf numFmtId="0" fontId="20" fillId="0" borderId="0" applyNumberFormat="0" applyFill="0" applyBorder="0" applyAlignment="0" applyProtection="0"/>
    <xf numFmtId="0" fontId="51" fillId="4"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179" fontId="0" fillId="0" borderId="0" applyFont="0" applyFill="0" applyBorder="0" applyAlignment="0" applyProtection="0"/>
    <xf numFmtId="42" fontId="0" fillId="0" borderId="0" applyFont="0" applyFill="0" applyBorder="0" applyAlignment="0" applyProtection="0"/>
    <xf numFmtId="0" fontId="53" fillId="16" borderId="5" applyNumberFormat="0" applyAlignment="0" applyProtection="0"/>
    <xf numFmtId="0" fontId="54" fillId="17"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58" fillId="22" borderId="0" applyNumberFormat="0" applyBorder="0" applyAlignment="0" applyProtection="0"/>
    <xf numFmtId="0" fontId="59" fillId="16" borderId="8" applyNumberFormat="0" applyAlignment="0" applyProtection="0"/>
    <xf numFmtId="0" fontId="6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407">
    <xf numFmtId="0" fontId="0" fillId="0" borderId="0" xfId="0" applyAlignment="1">
      <alignment/>
    </xf>
    <xf numFmtId="0" fontId="14" fillId="0" borderId="0" xfId="0" applyFont="1" applyAlignment="1">
      <alignment/>
    </xf>
    <xf numFmtId="0" fontId="15" fillId="0" borderId="0" xfId="0" applyFont="1" applyAlignment="1">
      <alignment/>
    </xf>
    <xf numFmtId="0" fontId="10" fillId="0" borderId="10" xfId="0" applyFont="1" applyBorder="1" applyAlignment="1">
      <alignment vertical="center" wrapText="1"/>
    </xf>
    <xf numFmtId="0" fontId="9" fillId="0" borderId="10" xfId="0" applyFont="1" applyBorder="1" applyAlignment="1">
      <alignment horizontal="center" vertical="center"/>
    </xf>
    <xf numFmtId="0" fontId="10" fillId="0" borderId="10" xfId="0" applyFont="1" applyBorder="1" applyAlignment="1">
      <alignment horizontal="left" vertical="center" wrapText="1"/>
    </xf>
    <xf numFmtId="0" fontId="23" fillId="0" borderId="0" xfId="0" applyFont="1" applyAlignment="1">
      <alignment/>
    </xf>
    <xf numFmtId="0" fontId="23" fillId="0" borderId="0" xfId="0" applyFont="1" applyFill="1" applyAlignment="1">
      <alignment/>
    </xf>
    <xf numFmtId="0" fontId="9" fillId="0" borderId="10" xfId="0" applyFont="1" applyBorder="1" applyAlignment="1">
      <alignment horizontal="center" vertical="center" shrinkToFit="1"/>
    </xf>
    <xf numFmtId="0" fontId="9" fillId="0" borderId="10" xfId="0" applyFont="1" applyFill="1" applyBorder="1" applyAlignment="1">
      <alignment horizontal="center" vertical="center" shrinkToFit="1"/>
    </xf>
    <xf numFmtId="0" fontId="2" fillId="0" borderId="0" xfId="0" applyFont="1" applyAlignment="1">
      <alignment/>
    </xf>
    <xf numFmtId="49" fontId="2" fillId="0" borderId="0" xfId="0" applyNumberFormat="1" applyFont="1" applyAlignment="1">
      <alignment/>
    </xf>
    <xf numFmtId="0" fontId="9" fillId="0" borderId="10" xfId="0" applyFont="1" applyFill="1" applyBorder="1" applyAlignment="1">
      <alignment vertical="center" textRotation="255"/>
    </xf>
    <xf numFmtId="0" fontId="9" fillId="0" borderId="11" xfId="0" applyFont="1" applyBorder="1" applyAlignment="1">
      <alignment horizontal="center" vertical="center" shrinkToFit="1"/>
    </xf>
    <xf numFmtId="49" fontId="9" fillId="0" borderId="11" xfId="0" applyNumberFormat="1" applyFont="1" applyBorder="1" applyAlignment="1">
      <alignment horizontal="center" vertical="center" shrinkToFit="1"/>
    </xf>
    <xf numFmtId="0" fontId="9" fillId="22" borderId="12" xfId="0" applyFont="1" applyFill="1" applyBorder="1" applyAlignment="1">
      <alignment horizontal="center" vertical="center" shrinkToFit="1"/>
    </xf>
    <xf numFmtId="49" fontId="9" fillId="22" borderId="13" xfId="0" applyNumberFormat="1"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22" borderId="10" xfId="0" applyFont="1" applyFill="1" applyBorder="1" applyAlignment="1">
      <alignment horizontal="center" vertical="center" shrinkToFit="1"/>
    </xf>
    <xf numFmtId="0" fontId="9" fillId="22" borderId="11" xfId="0" applyFont="1" applyFill="1" applyBorder="1" applyAlignment="1">
      <alignment horizontal="center" vertical="center" shrinkToFit="1"/>
    </xf>
    <xf numFmtId="0" fontId="9" fillId="22" borderId="16" xfId="0" applyFont="1" applyFill="1" applyBorder="1" applyAlignment="1">
      <alignment horizontal="center" vertical="center" shrinkToFit="1"/>
    </xf>
    <xf numFmtId="0" fontId="13" fillId="0" borderId="10" xfId="0" applyFont="1" applyBorder="1" applyAlignment="1">
      <alignment horizontal="left" vertical="center" wrapText="1"/>
    </xf>
    <xf numFmtId="0" fontId="2" fillId="0" borderId="0" xfId="0" applyFont="1" applyAlignment="1">
      <alignment horizontal="center" vertical="center"/>
    </xf>
    <xf numFmtId="0" fontId="10" fillId="0" borderId="10" xfId="0" applyFont="1" applyFill="1" applyBorder="1" applyAlignment="1">
      <alignment vertical="center" textRotation="255"/>
    </xf>
    <xf numFmtId="0" fontId="9" fillId="0" borderId="0" xfId="0" applyFont="1" applyBorder="1" applyAlignment="1">
      <alignment/>
    </xf>
    <xf numFmtId="0" fontId="9" fillId="0" borderId="0" xfId="0" applyFont="1" applyAlignment="1">
      <alignment/>
    </xf>
    <xf numFmtId="0" fontId="9" fillId="0" borderId="16" xfId="0" applyFont="1" applyBorder="1" applyAlignment="1">
      <alignment horizontal="center" vertical="center" shrinkToFit="1"/>
    </xf>
    <xf numFmtId="0" fontId="9" fillId="22" borderId="17" xfId="0" applyFont="1" applyFill="1" applyBorder="1" applyAlignment="1">
      <alignment wrapText="1"/>
    </xf>
    <xf numFmtId="0" fontId="9" fillId="22" borderId="18" xfId="0" applyFont="1" applyFill="1" applyBorder="1" applyAlignment="1">
      <alignment horizontal="center" vertical="center" shrinkToFit="1"/>
    </xf>
    <xf numFmtId="0" fontId="9" fillId="24" borderId="13" xfId="0" applyFont="1" applyFill="1" applyBorder="1" applyAlignment="1">
      <alignment horizontal="center" vertical="center" shrinkToFit="1"/>
    </xf>
    <xf numFmtId="0" fontId="9" fillId="22" borderId="16" xfId="0" applyFont="1" applyFill="1" applyBorder="1" applyAlignment="1">
      <alignment/>
    </xf>
    <xf numFmtId="0" fontId="9" fillId="24" borderId="18" xfId="0" applyFont="1" applyFill="1" applyBorder="1" applyAlignment="1">
      <alignment/>
    </xf>
    <xf numFmtId="0" fontId="12" fillId="0" borderId="1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wrapText="1"/>
    </xf>
    <xf numFmtId="0" fontId="24" fillId="0" borderId="0" xfId="0" applyFont="1" applyAlignment="1">
      <alignment vertical="center"/>
    </xf>
    <xf numFmtId="0" fontId="9" fillId="0" borderId="19" xfId="0" applyFont="1" applyBorder="1" applyAlignment="1">
      <alignment horizontal="center" vertical="center" textRotation="255" wrapText="1"/>
    </xf>
    <xf numFmtId="0" fontId="0" fillId="0" borderId="0" xfId="0" applyAlignment="1">
      <alignment vertical="center"/>
    </xf>
    <xf numFmtId="0" fontId="26" fillId="0" borderId="0" xfId="0" applyFont="1" applyBorder="1" applyAlignment="1">
      <alignment horizontal="center" vertical="top" textRotation="255" wrapText="1"/>
    </xf>
    <xf numFmtId="0" fontId="26" fillId="0" borderId="0" xfId="0" applyFont="1" applyBorder="1" applyAlignment="1">
      <alignment horizontal="center" wrapText="1"/>
    </xf>
    <xf numFmtId="0" fontId="27" fillId="0" borderId="0" xfId="0" applyFont="1" applyBorder="1" applyAlignment="1">
      <alignment horizontal="center" wrapText="1"/>
    </xf>
    <xf numFmtId="0" fontId="6" fillId="0" borderId="0" xfId="0" applyFont="1" applyAlignment="1">
      <alignment/>
    </xf>
    <xf numFmtId="0" fontId="0" fillId="0" borderId="0" xfId="0" applyAlignment="1" applyProtection="1">
      <alignment vertical="center"/>
      <protection locked="0"/>
    </xf>
    <xf numFmtId="49" fontId="12" fillId="0" borderId="10" xfId="0" applyNumberFormat="1" applyFont="1" applyFill="1" applyBorder="1" applyAlignment="1">
      <alignment vertical="center"/>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vertical="center" wrapText="1" shrinkToFit="1"/>
    </xf>
    <xf numFmtId="49" fontId="12" fillId="0" borderId="10" xfId="0" applyNumberFormat="1" applyFont="1" applyFill="1" applyBorder="1" applyAlignment="1">
      <alignment vertical="center" wrapText="1"/>
    </xf>
    <xf numFmtId="0" fontId="10" fillId="24" borderId="12" xfId="0" applyFont="1" applyFill="1" applyBorder="1" applyAlignment="1">
      <alignment horizontal="center"/>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9" fillId="22" borderId="19" xfId="0" applyFont="1" applyFill="1" applyBorder="1" applyAlignment="1">
      <alignment horizontal="center" vertical="center" shrinkToFit="1"/>
    </xf>
    <xf numFmtId="0" fontId="9" fillId="22" borderId="20" xfId="0" applyFont="1" applyFill="1" applyBorder="1" applyAlignment="1">
      <alignment horizontal="center" vertical="center" shrinkToFit="1"/>
    </xf>
    <xf numFmtId="0" fontId="9" fillId="22" borderId="21" xfId="0" applyFont="1" applyFill="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3" fillId="0" borderId="10" xfId="0" applyFont="1" applyBorder="1" applyAlignment="1">
      <alignment wrapText="1"/>
    </xf>
    <xf numFmtId="0" fontId="13" fillId="0" borderId="22" xfId="0" applyFont="1" applyBorder="1" applyAlignment="1">
      <alignment horizontal="left" vertical="center" wrapText="1"/>
    </xf>
    <xf numFmtId="0" fontId="12" fillId="0" borderId="22" xfId="0" applyFont="1" applyBorder="1" applyAlignment="1">
      <alignment horizontal="center" vertical="center"/>
    </xf>
    <xf numFmtId="0" fontId="15" fillId="0" borderId="10" xfId="0" applyFont="1" applyBorder="1" applyAlignment="1">
      <alignment horizontal="center" vertical="center"/>
    </xf>
    <xf numFmtId="0" fontId="12" fillId="0" borderId="10" xfId="0" applyFont="1" applyFill="1" applyBorder="1" applyAlignment="1">
      <alignment horizontal="center" vertical="center"/>
    </xf>
    <xf numFmtId="0" fontId="6" fillId="0" borderId="10" xfId="0" applyFont="1" applyBorder="1" applyAlignment="1">
      <alignment horizontal="center" vertical="center"/>
    </xf>
    <xf numFmtId="49" fontId="12" fillId="0" borderId="10" xfId="0" applyNumberFormat="1" applyFont="1" applyBorder="1" applyAlignment="1">
      <alignment horizontal="center" vertical="center"/>
    </xf>
    <xf numFmtId="0" fontId="13" fillId="0" borderId="10" xfId="0" applyFont="1" applyFill="1" applyBorder="1" applyAlignment="1">
      <alignment wrapText="1"/>
    </xf>
    <xf numFmtId="0" fontId="13" fillId="0" borderId="10" xfId="0" applyFont="1" applyFill="1" applyBorder="1" applyAlignment="1">
      <alignment horizontal="left" wrapText="1"/>
    </xf>
    <xf numFmtId="176" fontId="12"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12" fillId="0" borderId="23" xfId="0" applyFont="1" applyFill="1" applyBorder="1" applyAlignment="1">
      <alignment horizontal="center" vertical="center"/>
    </xf>
    <xf numFmtId="0" fontId="13" fillId="0" borderId="24" xfId="0" applyFont="1" applyBorder="1" applyAlignment="1">
      <alignment wrapText="1"/>
    </xf>
    <xf numFmtId="0" fontId="13" fillId="0" borderId="25" xfId="0" applyFont="1" applyBorder="1" applyAlignment="1">
      <alignment wrapText="1"/>
    </xf>
    <xf numFmtId="49" fontId="7" fillId="0" borderId="11" xfId="0" applyNumberFormat="1" applyFont="1" applyBorder="1" applyAlignment="1">
      <alignment horizontal="center" vertical="center"/>
    </xf>
    <xf numFmtId="0" fontId="15" fillId="0" borderId="11" xfId="0" applyFont="1" applyBorder="1" applyAlignment="1">
      <alignment horizontal="center" vertical="center"/>
    </xf>
    <xf numFmtId="49" fontId="12"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28" fillId="22" borderId="12" xfId="0" applyFont="1" applyFill="1" applyBorder="1" applyAlignment="1">
      <alignment horizontal="center" vertical="center" shrinkToFit="1"/>
    </xf>
    <xf numFmtId="0" fontId="28" fillId="22" borderId="10" xfId="0" applyFont="1" applyFill="1" applyBorder="1" applyAlignment="1">
      <alignment horizontal="center" vertical="center" shrinkToFit="1"/>
    </xf>
    <xf numFmtId="0" fontId="28" fillId="24" borderId="12" xfId="0" applyFont="1" applyFill="1" applyBorder="1" applyAlignment="1">
      <alignment horizontal="center" vertical="center" shrinkToFit="1"/>
    </xf>
    <xf numFmtId="0" fontId="28" fillId="24" borderId="12" xfId="0" applyFont="1" applyFill="1" applyBorder="1" applyAlignment="1">
      <alignment horizontal="center" vertical="center"/>
    </xf>
    <xf numFmtId="0" fontId="11" fillId="0" borderId="16" xfId="0" applyFont="1" applyBorder="1" applyAlignment="1">
      <alignment horizontal="center" vertical="center" shrinkToFit="1"/>
    </xf>
    <xf numFmtId="0" fontId="12" fillId="0" borderId="10" xfId="0" applyFont="1" applyBorder="1" applyAlignment="1">
      <alignment horizontal="center" vertical="center" wrapText="1"/>
    </xf>
    <xf numFmtId="0" fontId="7" fillId="0" borderId="11" xfId="0"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0" fillId="0" borderId="10" xfId="0" applyFont="1" applyFill="1" applyBorder="1" applyAlignment="1">
      <alignment/>
    </xf>
    <xf numFmtId="49" fontId="7" fillId="0" borderId="11" xfId="0" applyNumberFormat="1" applyFont="1" applyFill="1" applyBorder="1" applyAlignment="1">
      <alignment horizontal="center" vertical="center"/>
    </xf>
    <xf numFmtId="0" fontId="11" fillId="0" borderId="16" xfId="0" applyFont="1" applyFill="1" applyBorder="1" applyAlignment="1">
      <alignment horizontal="center" vertical="center" shrinkToFit="1"/>
    </xf>
    <xf numFmtId="0" fontId="15" fillId="0" borderId="22" xfId="0" applyFont="1" applyFill="1" applyBorder="1" applyAlignment="1">
      <alignment horizontal="center" vertical="center"/>
    </xf>
    <xf numFmtId="49" fontId="12"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3" xfId="0" applyFont="1" applyFill="1" applyBorder="1" applyAlignment="1">
      <alignment horizontal="center" vertical="center"/>
    </xf>
    <xf numFmtId="0" fontId="9" fillId="0" borderId="16" xfId="0" applyFont="1" applyFill="1" applyBorder="1" applyAlignment="1">
      <alignment horizontal="center" vertical="center" shrinkToFi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6" fillId="0" borderId="16" xfId="0" applyFont="1" applyBorder="1" applyAlignment="1">
      <alignment horizontal="center" vertical="center" shrinkToFit="1"/>
    </xf>
    <xf numFmtId="49" fontId="12" fillId="0" borderId="22" xfId="0" applyNumberFormat="1" applyFont="1" applyFill="1" applyBorder="1" applyAlignment="1">
      <alignment horizontal="center" vertical="center"/>
    </xf>
    <xf numFmtId="0" fontId="13" fillId="0" borderId="22" xfId="0" applyFont="1" applyFill="1" applyBorder="1" applyAlignment="1">
      <alignment wrapText="1"/>
    </xf>
    <xf numFmtId="0" fontId="16" fillId="0" borderId="16" xfId="0" applyFont="1" applyFill="1" applyBorder="1" applyAlignment="1">
      <alignment horizontal="center" vertical="center" shrinkToFit="1"/>
    </xf>
    <xf numFmtId="0" fontId="13" fillId="0" borderId="10" xfId="0" applyFont="1" applyBorder="1" applyAlignment="1">
      <alignment vertical="center" wrapText="1"/>
    </xf>
    <xf numFmtId="0" fontId="29" fillId="22" borderId="12" xfId="0" applyFont="1" applyFill="1" applyBorder="1" applyAlignment="1">
      <alignment horizontal="center" vertical="center" shrinkToFit="1"/>
    </xf>
    <xf numFmtId="0" fontId="29" fillId="22" borderId="10" xfId="0" applyFont="1" applyFill="1" applyBorder="1" applyAlignment="1">
      <alignment horizontal="center" vertical="center" shrinkToFit="1"/>
    </xf>
    <xf numFmtId="0" fontId="30" fillId="22" borderId="19" xfId="0" applyFont="1" applyFill="1" applyBorder="1" applyAlignment="1">
      <alignment horizontal="center" vertical="center" shrinkToFit="1"/>
    </xf>
    <xf numFmtId="0" fontId="29" fillId="22" borderId="19" xfId="0" applyFont="1" applyFill="1" applyBorder="1" applyAlignment="1">
      <alignment horizontal="center" vertical="center" shrinkToFit="1"/>
    </xf>
    <xf numFmtId="0" fontId="29" fillId="24" borderId="12" xfId="0" applyFont="1" applyFill="1" applyBorder="1" applyAlignment="1">
      <alignment horizontal="center" vertical="center" shrinkToFit="1"/>
    </xf>
    <xf numFmtId="0" fontId="18" fillId="0" borderId="28" xfId="0" applyFont="1" applyBorder="1" applyAlignment="1">
      <alignment horizontal="center" vertical="center" wrapText="1"/>
    </xf>
    <xf numFmtId="0" fontId="18" fillId="0" borderId="29" xfId="0" applyFont="1" applyBorder="1" applyAlignment="1">
      <alignment vertical="center" wrapText="1"/>
    </xf>
    <xf numFmtId="0" fontId="18" fillId="0" borderId="29" xfId="0" applyFont="1" applyBorder="1" applyAlignment="1">
      <alignment horizontal="left" vertical="center" wrapText="1"/>
    </xf>
    <xf numFmtId="0" fontId="18" fillId="0" borderId="30" xfId="0" applyFont="1" applyBorder="1" applyAlignment="1">
      <alignment vertical="center" wrapText="1"/>
    </xf>
    <xf numFmtId="0" fontId="18" fillId="0" borderId="30" xfId="0" applyFont="1" applyBorder="1" applyAlignment="1">
      <alignment horizontal="left" vertical="center" wrapText="1"/>
    </xf>
    <xf numFmtId="0" fontId="19" fillId="0" borderId="30" xfId="0" applyFont="1" applyBorder="1" applyAlignment="1">
      <alignment vertical="center" wrapText="1"/>
    </xf>
    <xf numFmtId="0" fontId="19" fillId="0" borderId="31" xfId="0" applyFont="1" applyBorder="1" applyAlignment="1">
      <alignment vertical="center" wrapText="1"/>
    </xf>
    <xf numFmtId="0" fontId="18" fillId="0" borderId="31"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vertical="center" wrapText="1"/>
    </xf>
    <xf numFmtId="0" fontId="8" fillId="0" borderId="10" xfId="0" applyFont="1" applyBorder="1" applyAlignment="1">
      <alignment horizontal="left" vertical="center" wrapText="1"/>
    </xf>
    <xf numFmtId="0" fontId="9" fillId="0" borderId="10" xfId="0" applyFont="1" applyFill="1" applyBorder="1" applyAlignment="1">
      <alignment horizontal="center" vertical="center"/>
    </xf>
    <xf numFmtId="0" fontId="10" fillId="0" borderId="12" xfId="0" applyFont="1" applyFill="1" applyBorder="1" applyAlignment="1">
      <alignment horizontal="center"/>
    </xf>
    <xf numFmtId="0" fontId="8" fillId="0" borderId="0" xfId="0" applyFont="1" applyFill="1" applyAlignment="1">
      <alignment/>
    </xf>
    <xf numFmtId="0" fontId="2" fillId="0" borderId="0" xfId="0" applyFont="1" applyFill="1" applyAlignment="1">
      <alignment/>
    </xf>
    <xf numFmtId="0" fontId="9" fillId="0" borderId="0" xfId="0" applyFont="1" applyFill="1" applyBorder="1" applyAlignment="1">
      <alignment/>
    </xf>
    <xf numFmtId="0" fontId="10" fillId="0" borderId="14" xfId="0" applyFont="1" applyFill="1" applyBorder="1" applyAlignment="1">
      <alignment vertical="center" textRotation="255"/>
    </xf>
    <xf numFmtId="0" fontId="9" fillId="0" borderId="14" xfId="0" applyFont="1" applyFill="1" applyBorder="1" applyAlignment="1">
      <alignment horizontal="center" vertical="center"/>
    </xf>
    <xf numFmtId="0" fontId="9" fillId="0" borderId="14" xfId="0" applyNumberFormat="1"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6" fillId="0" borderId="23" xfId="0" applyFont="1" applyFill="1" applyBorder="1" applyAlignment="1">
      <alignment horizontal="center" vertical="center"/>
    </xf>
    <xf numFmtId="0" fontId="9" fillId="0" borderId="34" xfId="0" applyFont="1" applyFill="1" applyBorder="1" applyAlignment="1">
      <alignment horizontal="center" vertical="center" shrinkToFit="1"/>
    </xf>
    <xf numFmtId="0" fontId="6" fillId="0" borderId="23" xfId="0" applyFont="1" applyFill="1" applyBorder="1" applyAlignment="1">
      <alignment/>
    </xf>
    <xf numFmtId="0" fontId="12" fillId="0" borderId="23" xfId="0"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2" fillId="0" borderId="22"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2"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0" xfId="0" applyFont="1" applyFill="1" applyBorder="1" applyAlignment="1">
      <alignment horizontal="center" vertical="center" textRotation="255"/>
    </xf>
    <xf numFmtId="0" fontId="23" fillId="0" borderId="10" xfId="0" applyFont="1" applyFill="1" applyBorder="1" applyAlignment="1">
      <alignment/>
    </xf>
    <xf numFmtId="49" fontId="9" fillId="0" borderId="10" xfId="0" applyNumberFormat="1" applyFont="1" applyFill="1" applyBorder="1" applyAlignment="1">
      <alignment horizontal="center" vertical="center" shrinkToFit="1"/>
    </xf>
    <xf numFmtId="12" fontId="11" fillId="0" borderId="10" xfId="0" applyNumberFormat="1" applyFont="1" applyFill="1" applyBorder="1" applyAlignment="1">
      <alignment horizontal="center" vertical="center" shrinkToFit="1"/>
    </xf>
    <xf numFmtId="0" fontId="9" fillId="0" borderId="10" xfId="0" applyFont="1" applyFill="1" applyBorder="1" applyAlignment="1">
      <alignment horizontal="center"/>
    </xf>
    <xf numFmtId="0" fontId="17" fillId="0" borderId="10"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10" xfId="0" applyFont="1" applyFill="1" applyBorder="1" applyAlignment="1">
      <alignment/>
    </xf>
    <xf numFmtId="0" fontId="30" fillId="0" borderId="10" xfId="0" applyFont="1" applyBorder="1" applyAlignment="1">
      <alignment horizontal="center" vertical="center"/>
    </xf>
    <xf numFmtId="0" fontId="30" fillId="0" borderId="1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3" fillId="0" borderId="16" xfId="0" applyFont="1" applyBorder="1" applyAlignment="1">
      <alignment horizontal="center" vertical="center" shrinkToFit="1"/>
    </xf>
    <xf numFmtId="0" fontId="12" fillId="0" borderId="16" xfId="0" applyFont="1" applyFill="1" applyBorder="1" applyAlignment="1">
      <alignment horizontal="center" vertical="center" shrinkToFit="1"/>
    </xf>
    <xf numFmtId="0" fontId="13" fillId="0" borderId="0"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center" vertical="center"/>
    </xf>
    <xf numFmtId="0" fontId="16" fillId="0" borderId="10" xfId="0" applyFont="1" applyBorder="1" applyAlignment="1">
      <alignment horizontal="left"/>
    </xf>
    <xf numFmtId="58" fontId="9" fillId="0" borderId="11" xfId="0" applyNumberFormat="1" applyFont="1" applyBorder="1" applyAlignment="1" quotePrefix="1">
      <alignment horizontal="center" vertical="center" shrinkToFit="1"/>
    </xf>
    <xf numFmtId="0" fontId="18" fillId="0" borderId="37" xfId="0" applyFont="1" applyBorder="1" applyAlignment="1">
      <alignment horizontal="center" vertical="center" wrapText="1"/>
    </xf>
    <xf numFmtId="0" fontId="30" fillId="0" borderId="10" xfId="0" applyFont="1" applyFill="1" applyBorder="1" applyAlignment="1">
      <alignment horizontal="center" vertical="center"/>
    </xf>
    <xf numFmtId="0" fontId="32" fillId="0" borderId="11" xfId="0" applyFont="1" applyFill="1" applyBorder="1" applyAlignment="1">
      <alignment horizontal="center" vertical="center"/>
    </xf>
    <xf numFmtId="49" fontId="9" fillId="0" borderId="3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8" fillId="25" borderId="17" xfId="0" applyNumberFormat="1" applyFont="1" applyFill="1" applyBorder="1" applyAlignment="1">
      <alignment horizontal="center" vertical="center" wrapText="1" shrinkToFit="1"/>
    </xf>
    <xf numFmtId="0" fontId="23" fillId="0" borderId="0" xfId="0" applyFont="1" applyBorder="1" applyAlignment="1">
      <alignment/>
    </xf>
    <xf numFmtId="49" fontId="12" fillId="0" borderId="17" xfId="0" applyNumberFormat="1" applyFont="1" applyBorder="1" applyAlignment="1">
      <alignment horizontal="center" vertical="center"/>
    </xf>
    <xf numFmtId="49" fontId="12" fillId="0" borderId="40" xfId="0" applyNumberFormat="1" applyFont="1" applyBorder="1" applyAlignment="1">
      <alignment horizontal="center" vertical="center"/>
    </xf>
    <xf numFmtId="0" fontId="13" fillId="0" borderId="12" xfId="0" applyFont="1" applyFill="1" applyBorder="1" applyAlignment="1">
      <alignment wrapText="1"/>
    </xf>
    <xf numFmtId="0" fontId="9" fillId="0" borderId="12" xfId="0" applyFont="1" applyBorder="1" applyAlignment="1">
      <alignment horizontal="center" vertical="center"/>
    </xf>
    <xf numFmtId="0" fontId="9" fillId="0" borderId="12" xfId="0" applyFont="1" applyFill="1" applyBorder="1" applyAlignment="1">
      <alignment horizontal="center" vertical="center"/>
    </xf>
    <xf numFmtId="49" fontId="12" fillId="0" borderId="41"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23" fillId="0" borderId="39" xfId="0" applyFont="1" applyBorder="1" applyAlignment="1">
      <alignment/>
    </xf>
    <xf numFmtId="0" fontId="13" fillId="0" borderId="22"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0" xfId="0" applyFont="1" applyAlignment="1">
      <alignment vertical="center"/>
    </xf>
    <xf numFmtId="0" fontId="42" fillId="0" borderId="10" xfId="0" applyFont="1" applyBorder="1" applyAlignment="1">
      <alignment horizontal="left" vertical="center" wrapText="1"/>
    </xf>
    <xf numFmtId="176" fontId="30" fillId="0" borderId="26" xfId="0" applyNumberFormat="1" applyFont="1" applyBorder="1" applyAlignment="1">
      <alignment horizontal="center" vertical="center"/>
    </xf>
    <xf numFmtId="0" fontId="30" fillId="0" borderId="27" xfId="0" applyFont="1" applyFill="1" applyBorder="1" applyAlignment="1">
      <alignment horizontal="center" vertical="center"/>
    </xf>
    <xf numFmtId="0" fontId="43" fillId="0" borderId="10" xfId="0" applyFont="1" applyFill="1" applyBorder="1" applyAlignment="1">
      <alignment/>
    </xf>
    <xf numFmtId="0" fontId="30" fillId="0" borderId="16" xfId="0" applyFont="1" applyBorder="1" applyAlignment="1">
      <alignment horizontal="center" vertical="center" shrinkToFit="1"/>
    </xf>
    <xf numFmtId="0" fontId="43" fillId="0" borderId="0" xfId="0" applyFont="1" applyAlignment="1">
      <alignment/>
    </xf>
    <xf numFmtId="0" fontId="4" fillId="0" borderId="0" xfId="0" applyFont="1" applyBorder="1" applyAlignment="1">
      <alignment horizontal="left"/>
    </xf>
    <xf numFmtId="0" fontId="31"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Fill="1" applyBorder="1" applyAlignment="1">
      <alignment wrapText="1"/>
    </xf>
    <xf numFmtId="0" fontId="4" fillId="0" borderId="0" xfId="0" applyFont="1" applyBorder="1" applyAlignment="1">
      <alignment/>
    </xf>
    <xf numFmtId="0" fontId="22" fillId="0" borderId="0" xfId="0" applyFont="1" applyBorder="1" applyAlignment="1">
      <alignment horizontal="left"/>
    </xf>
    <xf numFmtId="0" fontId="16" fillId="0" borderId="0" xfId="0" applyFont="1" applyBorder="1" applyAlignment="1">
      <alignment horizontal="left"/>
    </xf>
    <xf numFmtId="0" fontId="25" fillId="0" borderId="0" xfId="0" applyFont="1" applyBorder="1" applyAlignment="1">
      <alignment horizontal="justify"/>
    </xf>
    <xf numFmtId="0" fontId="0" fillId="0" borderId="0" xfId="0"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textRotation="255" wrapText="1"/>
    </xf>
    <xf numFmtId="49" fontId="10"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0" fontId="41" fillId="0" borderId="10" xfId="0" applyFont="1" applyBorder="1" applyAlignment="1">
      <alignment horizontal="center" vertical="center"/>
    </xf>
    <xf numFmtId="0" fontId="18" fillId="0" borderId="0" xfId="0" applyFont="1" applyBorder="1" applyAlignment="1">
      <alignment vertical="center"/>
    </xf>
    <xf numFmtId="0" fontId="18" fillId="0" borderId="43" xfId="0" applyFont="1" applyBorder="1" applyAlignment="1">
      <alignment vertical="center"/>
    </xf>
    <xf numFmtId="0" fontId="18" fillId="0" borderId="29" xfId="0" applyFont="1" applyBorder="1" applyAlignment="1">
      <alignment vertical="center"/>
    </xf>
    <xf numFmtId="0" fontId="9" fillId="0" borderId="21" xfId="0" applyFont="1" applyBorder="1" applyAlignment="1">
      <alignment vertical="center" wrapText="1"/>
    </xf>
    <xf numFmtId="0" fontId="9" fillId="0" borderId="16" xfId="0" applyFont="1" applyBorder="1" applyAlignment="1">
      <alignment/>
    </xf>
    <xf numFmtId="0" fontId="9" fillId="0" borderId="16" xfId="0" applyFont="1" applyFill="1" applyBorder="1" applyAlignment="1">
      <alignment/>
    </xf>
    <xf numFmtId="0" fontId="9" fillId="0" borderId="16" xfId="0" applyFont="1" applyBorder="1" applyAlignment="1">
      <alignment vertical="center" wrapText="1"/>
    </xf>
    <xf numFmtId="0" fontId="10" fillId="0" borderId="44" xfId="0" applyFont="1" applyBorder="1" applyAlignment="1">
      <alignment horizontal="center" vertical="center" wrapText="1"/>
    </xf>
    <xf numFmtId="0" fontId="9" fillId="0" borderId="18" xfId="0" applyFont="1" applyBorder="1" applyAlignment="1">
      <alignment/>
    </xf>
    <xf numFmtId="0" fontId="23" fillId="0" borderId="16" xfId="0" applyFont="1" applyBorder="1" applyAlignment="1">
      <alignment/>
    </xf>
    <xf numFmtId="0" fontId="23" fillId="0" borderId="18" xfId="0" applyFont="1" applyFill="1" applyBorder="1" applyAlignment="1">
      <alignment/>
    </xf>
    <xf numFmtId="0" fontId="0" fillId="0" borderId="0" xfId="0" applyAlignment="1">
      <alignment horizontal="left"/>
    </xf>
    <xf numFmtId="0" fontId="42" fillId="0" borderId="10" xfId="0" applyFont="1" applyFill="1" applyBorder="1" applyAlignment="1">
      <alignment vertical="center" wrapText="1"/>
    </xf>
    <xf numFmtId="49" fontId="12" fillId="0" borderId="10"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2" fillId="0" borderId="14" xfId="0" applyFont="1" applyBorder="1" applyAlignment="1">
      <alignment horizontal="center" vertical="center" shrinkToFit="1"/>
    </xf>
    <xf numFmtId="0" fontId="12" fillId="0" borderId="10" xfId="0" applyFont="1" applyBorder="1" applyAlignment="1">
      <alignment horizontal="center" vertical="center" shrinkToFit="1"/>
    </xf>
    <xf numFmtId="181" fontId="2" fillId="0" borderId="10" xfId="0" applyNumberFormat="1" applyFont="1" applyBorder="1" applyAlignment="1">
      <alignment horizontal="center" vertical="center" wrapText="1"/>
    </xf>
    <xf numFmtId="182" fontId="2" fillId="0" borderId="10"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8" fillId="0" borderId="10"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7" fillId="0" borderId="0" xfId="0" applyFont="1" applyAlignment="1">
      <alignment horizontal="left"/>
    </xf>
    <xf numFmtId="0" fontId="6" fillId="0" borderId="0" xfId="0" applyFont="1" applyAlignment="1">
      <alignment horizontal="left"/>
    </xf>
    <xf numFmtId="181"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5" fillId="0" borderId="0" xfId="0" applyFont="1" applyAlignment="1">
      <alignment horizontal="left"/>
    </xf>
    <xf numFmtId="0" fontId="3" fillId="0" borderId="0" xfId="0" applyFont="1" applyBorder="1" applyAlignment="1">
      <alignment horizontal="center"/>
    </xf>
    <xf numFmtId="0" fontId="37" fillId="0" borderId="0" xfId="0" applyFont="1" applyBorder="1" applyAlignment="1">
      <alignment horizontal="center" vertical="center" wrapText="1"/>
    </xf>
    <xf numFmtId="0" fontId="5" fillId="0" borderId="0" xfId="0" applyFont="1" applyAlignment="1">
      <alignment horizontal="left" vertical="center"/>
    </xf>
    <xf numFmtId="0" fontId="2" fillId="0" borderId="10" xfId="0" applyFont="1" applyBorder="1" applyAlignment="1">
      <alignment horizontal="center" vertical="center" textRotation="255" wrapText="1"/>
    </xf>
    <xf numFmtId="0" fontId="7" fillId="0" borderId="0" xfId="0" applyFont="1" applyAlignment="1" applyProtection="1">
      <alignment horizontal="left" vertical="top" wrapText="1"/>
      <protection/>
    </xf>
    <xf numFmtId="0" fontId="3" fillId="0" borderId="0" xfId="0" applyFont="1" applyBorder="1" applyAlignment="1">
      <alignment horizontal="center" wrapText="1"/>
    </xf>
    <xf numFmtId="0" fontId="34" fillId="0" borderId="0" xfId="0" applyFont="1" applyBorder="1" applyAlignment="1">
      <alignment horizontal="center"/>
    </xf>
    <xf numFmtId="0" fontId="35" fillId="0" borderId="0" xfId="0" applyFont="1" applyBorder="1" applyAlignment="1">
      <alignment/>
    </xf>
    <xf numFmtId="0" fontId="4" fillId="0" borderId="0" xfId="0" applyFont="1" applyBorder="1" applyAlignment="1">
      <alignment horizontal="left"/>
    </xf>
    <xf numFmtId="0" fontId="6" fillId="25" borderId="0" xfId="0" applyFont="1" applyFill="1" applyBorder="1" applyAlignment="1">
      <alignment horizontal="left" vertical="center" wrapText="1"/>
    </xf>
    <xf numFmtId="0" fontId="2"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Border="1" applyAlignment="1">
      <alignment horizontal="left" vertical="justify" wrapText="1"/>
    </xf>
    <xf numFmtId="0" fontId="2" fillId="0" borderId="10" xfId="0" applyFont="1"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xf>
    <xf numFmtId="0" fontId="6" fillId="0" borderId="0" xfId="0" applyFont="1" applyBorder="1" applyAlignment="1">
      <alignment horizontal="left" vertical="justify" wrapText="1"/>
    </xf>
    <xf numFmtId="182"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81" fontId="8" fillId="0" borderId="14" xfId="0" applyNumberFormat="1" applyFont="1" applyBorder="1" applyAlignment="1">
      <alignment horizontal="center" vertical="center" wrapText="1"/>
    </xf>
    <xf numFmtId="182" fontId="8" fillId="0" borderId="10" xfId="0" applyNumberFormat="1" applyFont="1" applyBorder="1" applyAlignment="1">
      <alignment horizontal="center" vertical="center" wrapText="1"/>
    </xf>
    <xf numFmtId="181" fontId="8" fillId="0" borderId="45" xfId="0" applyNumberFormat="1" applyFont="1" applyBorder="1" applyAlignment="1">
      <alignment horizontal="center" vertical="center" wrapText="1"/>
    </xf>
    <xf numFmtId="181" fontId="8" fillId="0" borderId="46" xfId="0" applyNumberFormat="1" applyFont="1" applyBorder="1" applyAlignment="1">
      <alignment horizontal="center" vertical="center" wrapText="1"/>
    </xf>
    <xf numFmtId="181" fontId="8" fillId="0" borderId="35" xfId="0" applyNumberFormat="1" applyFont="1" applyBorder="1" applyAlignment="1">
      <alignment horizontal="center" vertical="center" wrapText="1"/>
    </xf>
    <xf numFmtId="181" fontId="8" fillId="0" borderId="32"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0" xfId="0" applyFont="1" applyAlignment="1">
      <alignment vertical="center"/>
    </xf>
    <xf numFmtId="0" fontId="7" fillId="0" borderId="0" xfId="0" applyFont="1" applyAlignment="1">
      <alignment vertical="top" wrapText="1"/>
    </xf>
    <xf numFmtId="0" fontId="7" fillId="0" borderId="0" xfId="0" applyFont="1" applyAlignment="1">
      <alignment vertical="top"/>
    </xf>
    <xf numFmtId="0" fontId="5" fillId="0" borderId="33"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24" fillId="0" borderId="0" xfId="0" applyFont="1" applyAlignment="1">
      <alignment vertical="center"/>
    </xf>
    <xf numFmtId="0" fontId="36" fillId="0" borderId="0" xfId="0" applyFont="1" applyAlignment="1">
      <alignment horizontal="left"/>
    </xf>
    <xf numFmtId="0" fontId="36" fillId="0" borderId="0" xfId="0" applyFont="1" applyAlignment="1">
      <alignment horizontal="left" wrapText="1"/>
    </xf>
    <xf numFmtId="0" fontId="25" fillId="0" borderId="0" xfId="0" applyFont="1" applyAlignment="1">
      <alignment horizontal="center" vertical="center"/>
    </xf>
    <xf numFmtId="0" fontId="10" fillId="0" borderId="0" xfId="0" applyFont="1" applyBorder="1" applyAlignment="1">
      <alignment horizontal="left"/>
    </xf>
    <xf numFmtId="0" fontId="9" fillId="0" borderId="0" xfId="0" applyFont="1" applyBorder="1" applyAlignment="1">
      <alignment horizontal="left"/>
    </xf>
    <xf numFmtId="0" fontId="10" fillId="0" borderId="47" xfId="0" applyFont="1" applyBorder="1" applyAlignment="1">
      <alignment horizontal="center" vertical="center"/>
    </xf>
    <xf numFmtId="0" fontId="9" fillId="0" borderId="47" xfId="0" applyFont="1" applyBorder="1" applyAlignment="1">
      <alignment horizontal="center" vertical="center"/>
    </xf>
    <xf numFmtId="0" fontId="10" fillId="0" borderId="48" xfId="0" applyFont="1" applyBorder="1" applyAlignment="1">
      <alignment horizontal="center" vertical="center"/>
    </xf>
    <xf numFmtId="49" fontId="10" fillId="0" borderId="47" xfId="0" applyNumberFormat="1" applyFont="1" applyBorder="1" applyAlignment="1">
      <alignment horizontal="center" vertical="center" textRotation="255"/>
    </xf>
    <xf numFmtId="49" fontId="9" fillId="0" borderId="10" xfId="0" applyNumberFormat="1" applyFont="1" applyBorder="1" applyAlignment="1">
      <alignment horizontal="center" vertical="center" textRotation="255"/>
    </xf>
    <xf numFmtId="0" fontId="10" fillId="0" borderId="47" xfId="0" applyFont="1" applyBorder="1" applyAlignment="1">
      <alignment horizontal="center" vertical="center" textRotation="255"/>
    </xf>
    <xf numFmtId="0" fontId="9" fillId="0" borderId="10" xfId="0" applyFont="1" applyBorder="1" applyAlignment="1">
      <alignment horizontal="center" vertical="center" textRotation="255"/>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textRotation="255" wrapText="1"/>
    </xf>
    <xf numFmtId="0" fontId="9" fillId="0" borderId="10" xfId="0" applyFont="1" applyBorder="1" applyAlignment="1">
      <alignment vertical="center" wrapText="1"/>
    </xf>
    <xf numFmtId="0" fontId="10" fillId="0" borderId="49"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50"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0" borderId="32" xfId="0" applyFont="1" applyBorder="1" applyAlignment="1">
      <alignment horizontal="center" vertical="center" textRotation="255"/>
    </xf>
    <xf numFmtId="49" fontId="10" fillId="22" borderId="36" xfId="0" applyNumberFormat="1" applyFont="1" applyFill="1" applyBorder="1" applyAlignment="1">
      <alignment horizontal="center" vertical="center" wrapText="1"/>
    </xf>
    <xf numFmtId="49" fontId="10" fillId="22" borderId="54" xfId="0" applyNumberFormat="1" applyFont="1" applyFill="1" applyBorder="1" applyAlignment="1">
      <alignment horizontal="center" vertical="center" wrapText="1"/>
    </xf>
    <xf numFmtId="49" fontId="10" fillId="22" borderId="34" xfId="0" applyNumberFormat="1" applyFont="1" applyFill="1" applyBorder="1" applyAlignment="1">
      <alignment horizontal="center" vertical="center" wrapText="1"/>
    </xf>
    <xf numFmtId="0" fontId="10" fillId="0" borderId="14"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45"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46" xfId="0" applyFont="1" applyBorder="1" applyAlignment="1">
      <alignment horizontal="center" vertical="center" shrinkToFit="1"/>
    </xf>
    <xf numFmtId="0" fontId="10" fillId="22" borderId="15" xfId="0" applyFont="1" applyFill="1" applyBorder="1" applyAlignment="1">
      <alignment horizontal="center" vertical="center" wrapText="1"/>
    </xf>
    <xf numFmtId="0" fontId="10" fillId="22" borderId="56" xfId="0" applyFont="1" applyFill="1" applyBorder="1" applyAlignment="1">
      <alignment horizontal="center" vertical="center" wrapText="1"/>
    </xf>
    <xf numFmtId="0" fontId="10" fillId="22" borderId="14" xfId="0" applyFont="1" applyFill="1" applyBorder="1" applyAlignment="1">
      <alignment horizontal="center" vertical="center" wrapText="1"/>
    </xf>
    <xf numFmtId="0" fontId="10" fillId="0" borderId="22" xfId="0" applyFont="1" applyBorder="1" applyAlignment="1">
      <alignment horizontal="center" vertical="center" textRotation="255" wrapText="1"/>
    </xf>
    <xf numFmtId="0" fontId="10" fillId="0" borderId="57"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49" fontId="10" fillId="22" borderId="56" xfId="0" applyNumberFormat="1" applyFont="1" applyFill="1" applyBorder="1" applyAlignment="1">
      <alignment horizontal="center" vertical="center" wrapText="1"/>
    </xf>
    <xf numFmtId="49" fontId="10" fillId="22" borderId="14" xfId="0" applyNumberFormat="1" applyFont="1" applyFill="1" applyBorder="1" applyAlignment="1">
      <alignment horizontal="center" vertical="center" wrapText="1"/>
    </xf>
    <xf numFmtId="0" fontId="10" fillId="22" borderId="56" xfId="0" applyFont="1" applyFill="1" applyBorder="1" applyAlignment="1">
      <alignment horizontal="center"/>
    </xf>
    <xf numFmtId="0" fontId="10" fillId="22" borderId="14" xfId="0" applyFont="1" applyFill="1" applyBorder="1" applyAlignment="1">
      <alignment horizontal="center"/>
    </xf>
    <xf numFmtId="49" fontId="10" fillId="22" borderId="33" xfId="0" applyNumberFormat="1" applyFont="1" applyFill="1" applyBorder="1" applyAlignment="1">
      <alignment horizontal="center" vertical="center" wrapText="1"/>
    </xf>
    <xf numFmtId="0" fontId="9" fillId="22" borderId="32" xfId="0" applyFont="1" applyFill="1" applyBorder="1" applyAlignment="1">
      <alignment wrapText="1"/>
    </xf>
    <xf numFmtId="0" fontId="10" fillId="22" borderId="15" xfId="0" applyFont="1" applyFill="1" applyBorder="1" applyAlignment="1">
      <alignment horizontal="center"/>
    </xf>
    <xf numFmtId="0" fontId="10" fillId="24" borderId="40" xfId="0" applyFont="1" applyFill="1" applyBorder="1" applyAlignment="1">
      <alignment horizontal="center" wrapText="1"/>
    </xf>
    <xf numFmtId="0" fontId="9" fillId="0" borderId="12" xfId="0" applyFont="1" applyBorder="1" applyAlignment="1">
      <alignment horizontal="center" wrapText="1"/>
    </xf>
    <xf numFmtId="0" fontId="10" fillId="0" borderId="58" xfId="0" applyFont="1" applyBorder="1" applyAlignment="1">
      <alignment horizontal="center" vertical="center" textRotation="255"/>
    </xf>
    <xf numFmtId="0" fontId="9" fillId="0" borderId="17" xfId="0" applyFont="1" applyBorder="1" applyAlignment="1">
      <alignment horizontal="center" vertical="center" textRotation="255"/>
    </xf>
    <xf numFmtId="0" fontId="10" fillId="0" borderId="59"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61"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59" xfId="0" applyFont="1" applyBorder="1" applyAlignment="1">
      <alignment horizontal="center" vertical="center" textRotation="255" wrapText="1"/>
    </xf>
    <xf numFmtId="0" fontId="9" fillId="0" borderId="60" xfId="0" applyFont="1" applyBorder="1" applyAlignment="1">
      <alignment horizontal="center" vertical="center" textRotation="255" wrapText="1"/>
    </xf>
    <xf numFmtId="0" fontId="9" fillId="0" borderId="61"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60"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10" fillId="22" borderId="15" xfId="0" applyFont="1" applyFill="1" applyBorder="1" applyAlignment="1">
      <alignment horizontal="center" wrapText="1"/>
    </xf>
    <xf numFmtId="0" fontId="10" fillId="22" borderId="56" xfId="0" applyFont="1" applyFill="1" applyBorder="1" applyAlignment="1">
      <alignment horizontal="center" wrapText="1"/>
    </xf>
    <xf numFmtId="0" fontId="10" fillId="22" borderId="14" xfId="0" applyFont="1" applyFill="1" applyBorder="1" applyAlignment="1">
      <alignment horizontal="center" wrapText="1"/>
    </xf>
    <xf numFmtId="0" fontId="10" fillId="0" borderId="63" xfId="0" applyFont="1" applyBorder="1" applyAlignment="1">
      <alignment horizontal="center" vertical="center" wrapText="1"/>
    </xf>
    <xf numFmtId="0" fontId="9" fillId="0" borderId="11" xfId="0" applyFont="1" applyBorder="1" applyAlignment="1">
      <alignment vertical="center" wrapText="1"/>
    </xf>
    <xf numFmtId="0" fontId="10" fillId="0" borderId="45" xfId="0" applyFont="1" applyBorder="1" applyAlignment="1">
      <alignment horizontal="center" vertical="center" textRotation="255" wrapText="1"/>
    </xf>
    <xf numFmtId="0" fontId="10" fillId="0" borderId="46" xfId="0" applyFont="1" applyBorder="1" applyAlignment="1">
      <alignment horizontal="center" vertical="center" textRotation="255" wrapText="1"/>
    </xf>
    <xf numFmtId="0" fontId="10" fillId="0" borderId="52" xfId="0" applyFont="1" applyBorder="1" applyAlignment="1">
      <alignment horizontal="center" vertical="center" textRotation="255" wrapText="1"/>
    </xf>
    <xf numFmtId="0" fontId="10" fillId="0" borderId="53" xfId="0" applyFont="1" applyBorder="1" applyAlignment="1">
      <alignment horizontal="center" vertical="center" textRotation="255" wrapText="1"/>
    </xf>
    <xf numFmtId="0" fontId="9" fillId="0" borderId="45" xfId="0" applyFont="1" applyBorder="1" applyAlignment="1">
      <alignment horizontal="center" vertical="center" textRotation="255" wrapText="1"/>
    </xf>
    <xf numFmtId="0" fontId="9" fillId="0" borderId="46" xfId="0" applyFont="1" applyBorder="1" applyAlignment="1">
      <alignment horizontal="center" vertical="center" textRotation="255" wrapText="1"/>
    </xf>
    <xf numFmtId="0" fontId="9" fillId="0" borderId="52" xfId="0" applyFont="1" applyBorder="1" applyAlignment="1">
      <alignment horizontal="center" vertical="center" textRotation="255" wrapText="1"/>
    </xf>
    <xf numFmtId="0" fontId="9" fillId="0" borderId="53"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38" fillId="0" borderId="44" xfId="0" applyFont="1" applyBorder="1" applyAlignment="1">
      <alignment horizontal="center" vertical="center" wrapText="1" shrinkToFit="1"/>
    </xf>
    <xf numFmtId="0" fontId="38" fillId="0" borderId="21" xfId="0" applyFont="1" applyBorder="1" applyAlignment="1">
      <alignment horizontal="center" vertical="center" wrapText="1" shrinkToFit="1"/>
    </xf>
    <xf numFmtId="0" fontId="25" fillId="0" borderId="0" xfId="0" applyFont="1" applyBorder="1" applyAlignment="1">
      <alignment horizontal="center" vertical="center"/>
    </xf>
    <xf numFmtId="0" fontId="10" fillId="0" borderId="64" xfId="0" applyFont="1" applyBorder="1" applyAlignment="1">
      <alignment horizontal="center" vertical="center" textRotation="255" wrapText="1"/>
    </xf>
    <xf numFmtId="0" fontId="9" fillId="0" borderId="57"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10" fillId="0" borderId="10" xfId="0" applyFont="1" applyFill="1" applyBorder="1" applyAlignment="1">
      <alignment vertical="center" textRotation="255"/>
    </xf>
    <xf numFmtId="0" fontId="9" fillId="0" borderId="10" xfId="0" applyFont="1" applyFill="1" applyBorder="1" applyAlignment="1">
      <alignment vertical="center" textRotation="255"/>
    </xf>
    <xf numFmtId="0" fontId="10" fillId="0" borderId="10"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13" fillId="0" borderId="35" xfId="0" applyFont="1" applyBorder="1" applyAlignment="1">
      <alignment horizontal="center" vertical="center" wrapText="1"/>
    </xf>
    <xf numFmtId="0" fontId="13" fillId="0" borderId="32" xfId="0" applyFont="1" applyBorder="1" applyAlignment="1">
      <alignment horizontal="center" vertical="center" wrapText="1"/>
    </xf>
    <xf numFmtId="0" fontId="10" fillId="24" borderId="65" xfId="0" applyFont="1" applyFill="1" applyBorder="1" applyAlignment="1">
      <alignment horizontal="center" vertical="center" wrapText="1"/>
    </xf>
    <xf numFmtId="0" fontId="23" fillId="24" borderId="54" xfId="0" applyFont="1" applyFill="1" applyBorder="1" applyAlignment="1">
      <alignment wrapText="1"/>
    </xf>
    <xf numFmtId="0" fontId="23" fillId="24" borderId="34" xfId="0" applyFont="1" applyFill="1" applyBorder="1" applyAlignment="1">
      <alignment wrapText="1"/>
    </xf>
    <xf numFmtId="0" fontId="10" fillId="0" borderId="17" xfId="0" applyFont="1" applyBorder="1" applyAlignment="1">
      <alignment horizontal="center" vertical="center" textRotation="255"/>
    </xf>
    <xf numFmtId="0" fontId="10" fillId="0" borderId="47"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13"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39" fillId="0" borderId="10" xfId="0" applyFont="1" applyBorder="1" applyAlignment="1">
      <alignment horizontal="center" vertical="center" textRotation="255" wrapText="1"/>
    </xf>
    <xf numFmtId="0" fontId="10" fillId="0" borderId="10" xfId="0" applyFont="1" applyBorder="1" applyAlignment="1">
      <alignment horizontal="center" vertical="center" textRotation="255"/>
    </xf>
    <xf numFmtId="49" fontId="25" fillId="0" borderId="0" xfId="0" applyNumberFormat="1" applyFont="1" applyBorder="1" applyAlignment="1">
      <alignment horizontal="center" vertical="center"/>
    </xf>
    <xf numFmtId="0" fontId="23" fillId="0" borderId="10" xfId="0" applyFont="1" applyBorder="1" applyAlignment="1">
      <alignment horizontal="center"/>
    </xf>
    <xf numFmtId="0" fontId="10" fillId="0" borderId="66" xfId="0" applyFont="1" applyBorder="1" applyAlignment="1">
      <alignment vertical="center" wrapText="1"/>
    </xf>
    <xf numFmtId="0" fontId="9" fillId="0" borderId="67" xfId="0" applyFont="1" applyBorder="1" applyAlignment="1">
      <alignment vertical="center" wrapText="1"/>
    </xf>
    <xf numFmtId="0" fontId="9" fillId="0" borderId="21" xfId="0" applyFont="1" applyBorder="1" applyAlignment="1">
      <alignment vertical="center" wrapText="1"/>
    </xf>
    <xf numFmtId="0" fontId="11" fillId="0" borderId="66" xfId="0" applyFont="1" applyBorder="1" applyAlignment="1">
      <alignment vertical="center" wrapText="1"/>
    </xf>
    <xf numFmtId="0" fontId="23" fillId="0" borderId="67" xfId="0" applyFont="1" applyBorder="1" applyAlignment="1">
      <alignment vertical="center" wrapText="1"/>
    </xf>
    <xf numFmtId="0" fontId="23" fillId="0" borderId="21" xfId="0" applyFont="1" applyBorder="1" applyAlignment="1">
      <alignment vertical="center" wrapText="1"/>
    </xf>
    <xf numFmtId="0" fontId="18" fillId="0" borderId="29" xfId="0" applyFont="1" applyBorder="1" applyAlignment="1">
      <alignment horizontal="center" vertical="center" wrapText="1"/>
    </xf>
    <xf numFmtId="0" fontId="18"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9" xfId="0" applyFont="1" applyBorder="1" applyAlignment="1">
      <alignment vertical="center" wrapText="1"/>
    </xf>
    <xf numFmtId="0" fontId="18" fillId="0" borderId="30" xfId="0" applyFont="1" applyBorder="1" applyAlignment="1">
      <alignment vertical="center" wrapText="1"/>
    </xf>
    <xf numFmtId="0" fontId="19" fillId="0" borderId="30" xfId="0" applyFont="1" applyBorder="1" applyAlignment="1">
      <alignment vertical="center" wrapText="1"/>
    </xf>
    <xf numFmtId="0" fontId="18" fillId="0" borderId="29" xfId="0" applyFont="1" applyBorder="1" applyAlignment="1">
      <alignment vertical="top" wrapText="1"/>
    </xf>
    <xf numFmtId="0" fontId="18" fillId="0" borderId="30"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18" fillId="0" borderId="29" xfId="0" applyFont="1" applyBorder="1" applyAlignment="1">
      <alignment horizontal="center" vertical="top" wrapText="1"/>
    </xf>
    <xf numFmtId="0" fontId="18" fillId="0" borderId="30" xfId="0" applyFont="1" applyBorder="1" applyAlignment="1">
      <alignment horizontal="center"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1" xfId="0" applyFont="1" applyBorder="1" applyAlignment="1">
      <alignment horizontal="center" vertical="center" wrapText="1"/>
    </xf>
    <xf numFmtId="0" fontId="40" fillId="0" borderId="43" xfId="0" applyFont="1" applyBorder="1" applyAlignment="1">
      <alignment horizontal="center"/>
    </xf>
    <xf numFmtId="0" fontId="0" fillId="0" borderId="68" xfId="0" applyBorder="1" applyAlignment="1">
      <alignment horizontal="left" vertical="top" wrapText="1"/>
    </xf>
    <xf numFmtId="0" fontId="0" fillId="0" borderId="68" xfId="0" applyFont="1" applyBorder="1" applyAlignment="1">
      <alignment horizontal="left" vertical="top" wrapText="1"/>
    </xf>
    <xf numFmtId="0" fontId="0" fillId="0" borderId="30" xfId="0" applyBorder="1" applyAlignment="1">
      <alignment vertical="center" wrapText="1"/>
    </xf>
    <xf numFmtId="0" fontId="0" fillId="0" borderId="31" xfId="0" applyBorder="1" applyAlignment="1">
      <alignment vertical="center" wrapText="1"/>
    </xf>
    <xf numFmtId="0" fontId="0" fillId="0" borderId="30" xfId="0" applyFont="1" applyBorder="1" applyAlignment="1">
      <alignment vertical="center" wrapText="1"/>
    </xf>
    <xf numFmtId="0" fontId="24" fillId="0" borderId="39"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28"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37"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货币 2"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44"/>
    </row>
    <row r="3" ht="14.25">
      <c r="A3" s="44"/>
    </row>
    <row r="4" ht="14.25">
      <c r="A4" s="44"/>
    </row>
    <row r="5" ht="14.25">
      <c r="A5" s="44"/>
    </row>
    <row r="6" ht="14.25">
      <c r="A6" s="44"/>
    </row>
    <row r="7" ht="14.25">
      <c r="A7" s="4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0"/>
  <sheetViews>
    <sheetView tabSelected="1" view="pageBreakPreview" zoomScaleSheetLayoutView="100" workbookViewId="0" topLeftCell="A1">
      <selection activeCell="A1" sqref="A1:E1"/>
    </sheetView>
  </sheetViews>
  <sheetFormatPr defaultColWidth="9.00390625" defaultRowHeight="14.25"/>
  <cols>
    <col min="1" max="1" width="8.25390625" style="189" customWidth="1"/>
    <col min="2" max="2" width="20.50390625" style="189" customWidth="1"/>
    <col min="3" max="3" width="24.375" style="189" customWidth="1"/>
    <col min="4" max="4" width="14.25390625" style="189" customWidth="1"/>
    <col min="5" max="5" width="11.50390625" style="189" customWidth="1"/>
    <col min="6" max="16384" width="9.00390625" style="189" customWidth="1"/>
  </cols>
  <sheetData>
    <row r="1" spans="1:5" ht="18.75" customHeight="1">
      <c r="A1" s="241" t="s">
        <v>417</v>
      </c>
      <c r="B1" s="242"/>
      <c r="C1" s="242"/>
      <c r="D1" s="242"/>
      <c r="E1" s="242"/>
    </row>
    <row r="2" spans="1:5" ht="14.25">
      <c r="A2" s="190"/>
      <c r="B2" s="190"/>
      <c r="C2" s="190"/>
      <c r="D2" s="190"/>
      <c r="E2" s="190"/>
    </row>
    <row r="3" spans="1:5" ht="14.25">
      <c r="A3" s="243" t="s">
        <v>4</v>
      </c>
      <c r="B3" s="243"/>
      <c r="C3" s="190"/>
      <c r="D3" s="190"/>
      <c r="E3" s="190"/>
    </row>
    <row r="4" spans="1:5" ht="45" customHeight="1">
      <c r="A4" s="244" t="s">
        <v>5</v>
      </c>
      <c r="B4" s="244"/>
      <c r="C4" s="244"/>
      <c r="D4" s="244"/>
      <c r="E4" s="244"/>
    </row>
    <row r="5" spans="1:5" ht="19.5" customHeight="1">
      <c r="A5" s="243" t="s">
        <v>6</v>
      </c>
      <c r="B5" s="243"/>
      <c r="C5" s="191"/>
      <c r="D5" s="191"/>
      <c r="E5" s="191"/>
    </row>
    <row r="6" spans="1:5" ht="28.5" customHeight="1">
      <c r="A6" s="244" t="s">
        <v>7</v>
      </c>
      <c r="B6" s="244"/>
      <c r="C6" s="244"/>
      <c r="D6" s="244"/>
      <c r="E6" s="244"/>
    </row>
    <row r="7" spans="1:5" ht="31.5" customHeight="1">
      <c r="A7" s="244" t="s">
        <v>8</v>
      </c>
      <c r="B7" s="244"/>
      <c r="C7" s="244"/>
      <c r="D7" s="244"/>
      <c r="E7" s="244"/>
    </row>
    <row r="8" spans="1:6" ht="27" customHeight="1">
      <c r="A8" s="247" t="s">
        <v>9</v>
      </c>
      <c r="B8" s="247"/>
      <c r="C8" s="247"/>
      <c r="D8" s="247"/>
      <c r="E8" s="247"/>
      <c r="F8" s="192"/>
    </row>
    <row r="9" spans="1:5" ht="41.25" customHeight="1">
      <c r="A9" s="247" t="s">
        <v>10</v>
      </c>
      <c r="B9" s="247"/>
      <c r="C9" s="247"/>
      <c r="D9" s="247"/>
      <c r="E9" s="247"/>
    </row>
    <row r="10" spans="1:5" ht="40.5" customHeight="1">
      <c r="A10" s="247" t="s">
        <v>11</v>
      </c>
      <c r="B10" s="247"/>
      <c r="C10" s="247"/>
      <c r="D10" s="247"/>
      <c r="E10" s="247"/>
    </row>
    <row r="11" spans="1:5" ht="18.75" customHeight="1">
      <c r="A11" s="245"/>
      <c r="B11" s="245"/>
      <c r="C11" s="245"/>
      <c r="D11" s="245"/>
      <c r="E11" s="245"/>
    </row>
    <row r="12" spans="1:5" ht="14.25">
      <c r="A12" s="193" t="s">
        <v>12</v>
      </c>
      <c r="B12" s="193"/>
      <c r="C12" s="194"/>
      <c r="D12" s="195"/>
      <c r="E12" s="195"/>
    </row>
    <row r="13" spans="1:5" ht="18.75">
      <c r="A13" s="196"/>
      <c r="E13" s="195"/>
    </row>
    <row r="14" spans="1:5" ht="14.25">
      <c r="A14" s="246" t="s">
        <v>13</v>
      </c>
      <c r="B14" s="246"/>
      <c r="C14" s="246" t="s">
        <v>14</v>
      </c>
      <c r="D14" s="246"/>
      <c r="E14" s="52" t="s">
        <v>15</v>
      </c>
    </row>
    <row r="15" spans="1:5" ht="112.5" customHeight="1">
      <c r="A15" s="238" t="s">
        <v>16</v>
      </c>
      <c r="B15" s="52" t="s">
        <v>17</v>
      </c>
      <c r="C15" s="248" t="s">
        <v>18</v>
      </c>
      <c r="D15" s="248"/>
      <c r="E15" s="160"/>
    </row>
    <row r="16" spans="1:5" ht="72.75" customHeight="1">
      <c r="A16" s="238"/>
      <c r="B16" s="52" t="s">
        <v>19</v>
      </c>
      <c r="C16" s="248" t="s">
        <v>20</v>
      </c>
      <c r="D16" s="248"/>
      <c r="E16" s="160"/>
    </row>
    <row r="17" spans="1:5" ht="69.75" customHeight="1">
      <c r="A17" s="238"/>
      <c r="B17" s="246" t="s">
        <v>21</v>
      </c>
      <c r="C17" s="248" t="s">
        <v>22</v>
      </c>
      <c r="D17" s="248"/>
      <c r="E17" s="160"/>
    </row>
    <row r="18" spans="1:5" ht="48" customHeight="1">
      <c r="A18" s="238"/>
      <c r="B18" s="246"/>
      <c r="C18" s="248" t="s">
        <v>23</v>
      </c>
      <c r="D18" s="248"/>
      <c r="E18" s="160"/>
    </row>
    <row r="19" spans="1:5" ht="71.25" customHeight="1">
      <c r="A19" s="238" t="s">
        <v>24</v>
      </c>
      <c r="B19" s="53" t="s">
        <v>25</v>
      </c>
      <c r="C19" s="248" t="s">
        <v>26</v>
      </c>
      <c r="D19" s="248"/>
      <c r="E19" s="160"/>
    </row>
    <row r="20" spans="1:5" ht="44.25" customHeight="1">
      <c r="A20" s="238"/>
      <c r="B20" s="53" t="s">
        <v>27</v>
      </c>
      <c r="C20" s="248" t="s">
        <v>28</v>
      </c>
      <c r="D20" s="248"/>
      <c r="E20" s="160"/>
    </row>
    <row r="21" spans="1:5" ht="37.5" customHeight="1">
      <c r="A21" s="238"/>
      <c r="B21" s="53" t="s">
        <v>29</v>
      </c>
      <c r="C21" s="248" t="s">
        <v>30</v>
      </c>
      <c r="D21" s="248"/>
      <c r="E21" s="160"/>
    </row>
    <row r="22" spans="1:5" ht="54.75" customHeight="1">
      <c r="A22" s="238" t="s">
        <v>31</v>
      </c>
      <c r="B22" s="53" t="s">
        <v>32</v>
      </c>
      <c r="C22" s="248" t="s">
        <v>33</v>
      </c>
      <c r="D22" s="248"/>
      <c r="E22" s="160"/>
    </row>
    <row r="23" spans="1:5" ht="64.5" customHeight="1">
      <c r="A23" s="238"/>
      <c r="B23" s="53" t="s">
        <v>34</v>
      </c>
      <c r="C23" s="248" t="s">
        <v>35</v>
      </c>
      <c r="D23" s="248"/>
      <c r="E23" s="160"/>
    </row>
    <row r="24" spans="1:5" ht="48" customHeight="1">
      <c r="A24" s="238"/>
      <c r="B24" s="53" t="s">
        <v>36</v>
      </c>
      <c r="C24" s="248" t="s">
        <v>37</v>
      </c>
      <c r="D24" s="248"/>
      <c r="E24" s="160"/>
    </row>
    <row r="25" spans="1:5" ht="32.25" customHeight="1">
      <c r="A25" s="40"/>
      <c r="B25" s="41"/>
      <c r="C25" s="41"/>
      <c r="D25" s="42"/>
      <c r="E25" s="195"/>
    </row>
    <row r="26" spans="1:5" ht="14.25">
      <c r="A26" s="243" t="s">
        <v>38</v>
      </c>
      <c r="B26" s="243"/>
      <c r="C26" s="188"/>
      <c r="D26" s="188"/>
      <c r="E26" s="188"/>
    </row>
    <row r="27" spans="1:5" ht="14.25">
      <c r="A27" s="250" t="s">
        <v>39</v>
      </c>
      <c r="B27" s="250"/>
      <c r="C27" s="250"/>
      <c r="D27" s="250"/>
      <c r="E27" s="250"/>
    </row>
    <row r="28" spans="1:5" ht="14.25">
      <c r="A28" s="243" t="s">
        <v>40</v>
      </c>
      <c r="B28" s="243"/>
      <c r="C28" s="188"/>
      <c r="D28" s="188"/>
      <c r="E28" s="188"/>
    </row>
    <row r="29" spans="1:5" ht="30" customHeight="1">
      <c r="A29" s="251" t="s">
        <v>41</v>
      </c>
      <c r="B29" s="251"/>
      <c r="C29" s="251"/>
      <c r="D29" s="251"/>
      <c r="E29" s="251"/>
    </row>
    <row r="30" spans="1:5" ht="14.25" customHeight="1">
      <c r="A30" s="249"/>
      <c r="B30" s="249"/>
      <c r="C30" s="249"/>
      <c r="D30" s="249"/>
      <c r="E30" s="249"/>
    </row>
    <row r="31" spans="1:5" ht="13.5" customHeight="1">
      <c r="A31" s="249"/>
      <c r="B31" s="249"/>
      <c r="C31" s="249"/>
      <c r="D31" s="249"/>
      <c r="E31" s="249"/>
    </row>
    <row r="32" spans="1:5" ht="14.25">
      <c r="A32" s="243" t="s">
        <v>42</v>
      </c>
      <c r="B32" s="243"/>
      <c r="C32" s="187"/>
      <c r="D32" s="243"/>
      <c r="E32" s="243"/>
    </row>
    <row r="33" spans="1:5" ht="28.5" customHeight="1">
      <c r="A33" s="247" t="s">
        <v>43</v>
      </c>
      <c r="B33" s="247"/>
      <c r="C33" s="247"/>
      <c r="D33" s="247"/>
      <c r="E33" s="247"/>
    </row>
    <row r="34" spans="1:5" ht="18.75" customHeight="1">
      <c r="A34" s="243" t="s">
        <v>44</v>
      </c>
      <c r="B34" s="243"/>
      <c r="C34" s="187"/>
      <c r="D34" s="243"/>
      <c r="E34" s="243"/>
    </row>
    <row r="35" spans="1:5" ht="32.25" customHeight="1">
      <c r="A35" s="244" t="s">
        <v>45</v>
      </c>
      <c r="B35" s="244"/>
      <c r="C35" s="244"/>
      <c r="D35" s="244"/>
      <c r="E35" s="244"/>
    </row>
    <row r="36" ht="14.25"/>
    <row r="37" spans="1:3" ht="18.75" customHeight="1">
      <c r="A37" s="243" t="s">
        <v>46</v>
      </c>
      <c r="B37" s="243"/>
      <c r="C37" s="187"/>
    </row>
    <row r="38" spans="1:4" ht="14.25" customHeight="1">
      <c r="A38" s="246" t="s">
        <v>47</v>
      </c>
      <c r="B38" s="246"/>
      <c r="C38" s="246" t="s">
        <v>48</v>
      </c>
      <c r="D38" s="246"/>
    </row>
    <row r="39" spans="1:4" ht="14.25">
      <c r="A39" s="246"/>
      <c r="B39" s="246"/>
      <c r="C39" s="246" t="s">
        <v>49</v>
      </c>
      <c r="D39" s="246" t="s">
        <v>50</v>
      </c>
    </row>
    <row r="40" spans="1:4" ht="14.25">
      <c r="A40" s="246"/>
      <c r="B40" s="246"/>
      <c r="C40" s="246"/>
      <c r="D40" s="246"/>
    </row>
    <row r="41" spans="1:4" ht="14.25">
      <c r="A41" s="246" t="s">
        <v>51</v>
      </c>
      <c r="B41" s="246" t="s">
        <v>52</v>
      </c>
      <c r="C41" s="252">
        <f>'理论环节'!F26-('理论环节'!I26+'理论环节'!J26-'理论环节'!J16)/16-'理论环节'!F16</f>
        <v>51.4375</v>
      </c>
      <c r="D41" s="253">
        <v>0.457</v>
      </c>
    </row>
    <row r="42" spans="1:4" ht="14.25">
      <c r="A42" s="246"/>
      <c r="B42" s="246"/>
      <c r="C42" s="252"/>
      <c r="D42" s="253"/>
    </row>
    <row r="43" spans="1:4" ht="14.25">
      <c r="A43" s="246"/>
      <c r="B43" s="246" t="s">
        <v>53</v>
      </c>
      <c r="C43" s="252">
        <f>'理论环节'!F43-('理论环节'!I43+'理论环节'!J43)/16</f>
        <v>28.75</v>
      </c>
      <c r="D43" s="253">
        <f>C43/$C$47</f>
        <v>0.25513033832501386</v>
      </c>
    </row>
    <row r="44" spans="1:4" ht="14.25">
      <c r="A44" s="246"/>
      <c r="B44" s="246"/>
      <c r="C44" s="252"/>
      <c r="D44" s="253"/>
    </row>
    <row r="45" spans="1:4" ht="14.25">
      <c r="A45" s="246"/>
      <c r="B45" s="246" t="s">
        <v>54</v>
      </c>
      <c r="C45" s="252">
        <f>'理论环节'!F86-('理论环节'!I58+'理论环节'!J58)/16</f>
        <v>32.5</v>
      </c>
      <c r="D45" s="253">
        <f>C45/$C$47</f>
        <v>0.28840820854132004</v>
      </c>
    </row>
    <row r="46" spans="1:4" ht="14.25">
      <c r="A46" s="246"/>
      <c r="B46" s="246"/>
      <c r="C46" s="252"/>
      <c r="D46" s="253"/>
    </row>
    <row r="47" spans="1:4" ht="14.25">
      <c r="A47" s="246"/>
      <c r="B47" s="52" t="s">
        <v>55</v>
      </c>
      <c r="C47" s="224">
        <f>SUM(C41:C46)</f>
        <v>112.6875</v>
      </c>
      <c r="D47" s="223">
        <f>C47/$C$49</f>
        <v>0.6628676470588235</v>
      </c>
    </row>
    <row r="48" spans="1:4" ht="24">
      <c r="A48" s="52" t="s">
        <v>56</v>
      </c>
      <c r="B48" s="52" t="s">
        <v>57</v>
      </c>
      <c r="C48" s="224">
        <f>'实践环节'!D31+('理论环节'!I26+'理论环节'!J26-'理论环节'!J16+'理论环节'!I43+'理论环节'!J43+'理论环节'!I58+'理论环节'!J58)/16+'理论环节'!F16</f>
        <v>57.3125</v>
      </c>
      <c r="D48" s="223">
        <f>C48/$C$49</f>
        <v>0.3371323529411765</v>
      </c>
    </row>
    <row r="49" spans="1:4" ht="14.25">
      <c r="A49" s="246" t="s">
        <v>55</v>
      </c>
      <c r="B49" s="246"/>
      <c r="C49" s="225">
        <f>C47+C48</f>
        <v>170</v>
      </c>
      <c r="D49" s="223">
        <f>C49/$C$49</f>
        <v>1</v>
      </c>
    </row>
    <row r="50" spans="1:4" ht="14.25">
      <c r="A50" s="197"/>
      <c r="B50" s="197"/>
      <c r="C50" s="197"/>
      <c r="D50" s="197"/>
    </row>
  </sheetData>
  <mergeCells count="54">
    <mergeCell ref="A35:E35"/>
    <mergeCell ref="A37:B37"/>
    <mergeCell ref="C38:D38"/>
    <mergeCell ref="A15:A18"/>
    <mergeCell ref="A19:A21"/>
    <mergeCell ref="A22:A24"/>
    <mergeCell ref="B17:B18"/>
    <mergeCell ref="C19:D19"/>
    <mergeCell ref="C20:D20"/>
    <mergeCell ref="C21:D21"/>
    <mergeCell ref="D41:D42"/>
    <mergeCell ref="D43:D44"/>
    <mergeCell ref="D45:D46"/>
    <mergeCell ref="A38:B40"/>
    <mergeCell ref="D39:D40"/>
    <mergeCell ref="A49:B49"/>
    <mergeCell ref="C39:C40"/>
    <mergeCell ref="C41:C42"/>
    <mergeCell ref="C43:C44"/>
    <mergeCell ref="C45:C46"/>
    <mergeCell ref="A41:A47"/>
    <mergeCell ref="B41:B42"/>
    <mergeCell ref="B43:B44"/>
    <mergeCell ref="B45:B46"/>
    <mergeCell ref="A32:B32"/>
    <mergeCell ref="D32:E32"/>
    <mergeCell ref="A34:B34"/>
    <mergeCell ref="D34:E34"/>
    <mergeCell ref="A33:E33"/>
    <mergeCell ref="A28:B28"/>
    <mergeCell ref="A30:E30"/>
    <mergeCell ref="A31:E31"/>
    <mergeCell ref="C23:D23"/>
    <mergeCell ref="C24:D24"/>
    <mergeCell ref="A26:B26"/>
    <mergeCell ref="A27:E27"/>
    <mergeCell ref="A29:E29"/>
    <mergeCell ref="C22:D22"/>
    <mergeCell ref="C15:D15"/>
    <mergeCell ref="C16:D16"/>
    <mergeCell ref="C17:D17"/>
    <mergeCell ref="C18:D18"/>
    <mergeCell ref="A11:E11"/>
    <mergeCell ref="A14:B14"/>
    <mergeCell ref="C14:D14"/>
    <mergeCell ref="A6:E6"/>
    <mergeCell ref="A7:E7"/>
    <mergeCell ref="A8:E8"/>
    <mergeCell ref="A9:E9"/>
    <mergeCell ref="A10:E10"/>
    <mergeCell ref="A1:E1"/>
    <mergeCell ref="A3:B3"/>
    <mergeCell ref="A4:E4"/>
    <mergeCell ref="A5:B5"/>
  </mergeCells>
  <printOptions horizontalCentered="1"/>
  <pageMargins left="0.5902777777777778" right="0.5902777777777778" top="0.9840277777777777" bottom="0.9840277777777777" header="0.5111111111111111" footer="0.7083333333333334"/>
  <pageSetup horizontalDpi="2400" verticalDpi="24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48"/>
  <sheetViews>
    <sheetView view="pageBreakPreview" zoomScaleSheetLayoutView="100" workbookViewId="0" topLeftCell="A34">
      <selection activeCell="B57" sqref="B57"/>
    </sheetView>
  </sheetViews>
  <sheetFormatPr defaultColWidth="9.00390625" defaultRowHeight="14.25"/>
  <cols>
    <col min="1" max="1" width="9.25390625" style="0" customWidth="1"/>
    <col min="2" max="2" width="10.75390625" style="0" customWidth="1"/>
    <col min="3" max="3" width="16.125" style="0" customWidth="1"/>
    <col min="4" max="4" width="28.75390625" style="0" customWidth="1"/>
    <col min="5" max="5" width="14.25390625" style="0" customWidth="1"/>
  </cols>
  <sheetData>
    <row r="1" spans="1:5" ht="18.75">
      <c r="A1" s="240"/>
      <c r="B1" s="235"/>
      <c r="C1" s="235"/>
      <c r="D1" s="235"/>
      <c r="E1" s="235"/>
    </row>
    <row r="2" spans="1:5" ht="39.75" customHeight="1">
      <c r="A2" s="236" t="s">
        <v>387</v>
      </c>
      <c r="B2" s="236"/>
      <c r="C2" s="236"/>
      <c r="D2" s="236"/>
      <c r="E2" s="236"/>
    </row>
    <row r="3" spans="1:5" ht="24.75" customHeight="1">
      <c r="A3" s="236" t="s">
        <v>386</v>
      </c>
      <c r="B3" s="236"/>
      <c r="C3" s="236"/>
      <c r="D3" s="236"/>
      <c r="E3" s="236"/>
    </row>
    <row r="4" spans="1:5" ht="15.75">
      <c r="A4" s="237" t="s">
        <v>58</v>
      </c>
      <c r="B4" s="237"/>
      <c r="C4" s="237"/>
      <c r="D4" s="1"/>
      <c r="E4" s="1"/>
    </row>
    <row r="5" spans="1:5" ht="14.25" customHeight="1">
      <c r="A5" s="268" t="s">
        <v>59</v>
      </c>
      <c r="B5" s="268"/>
      <c r="C5" s="268"/>
      <c r="D5" s="268"/>
      <c r="E5" s="268"/>
    </row>
    <row r="6" spans="1:5" ht="41.25" customHeight="1">
      <c r="A6" s="268"/>
      <c r="B6" s="268"/>
      <c r="C6" s="268"/>
      <c r="D6" s="268"/>
      <c r="E6" s="268"/>
    </row>
    <row r="7" spans="1:5" ht="15.75">
      <c r="A7" s="237" t="s">
        <v>60</v>
      </c>
      <c r="B7" s="237"/>
      <c r="C7" s="237"/>
      <c r="D7" s="237"/>
      <c r="E7" s="2"/>
    </row>
    <row r="8" spans="1:5" s="216" customFormat="1" ht="32.25" customHeight="1">
      <c r="A8" s="239" t="s">
        <v>388</v>
      </c>
      <c r="B8" s="239"/>
      <c r="C8" s="239"/>
      <c r="D8" s="239"/>
      <c r="E8" s="239"/>
    </row>
    <row r="9" spans="1:5" s="216" customFormat="1" ht="40.5" customHeight="1">
      <c r="A9" s="239" t="s">
        <v>389</v>
      </c>
      <c r="B9" s="239"/>
      <c r="C9" s="239"/>
      <c r="D9" s="239"/>
      <c r="E9" s="239"/>
    </row>
    <row r="10" spans="1:5" s="216" customFormat="1" ht="43.5" customHeight="1">
      <c r="A10" s="239" t="s">
        <v>390</v>
      </c>
      <c r="B10" s="239"/>
      <c r="C10" s="239"/>
      <c r="D10" s="239"/>
      <c r="E10" s="239"/>
    </row>
    <row r="11" spans="1:5" s="216" customFormat="1" ht="54.75" customHeight="1">
      <c r="A11" s="239" t="s">
        <v>391</v>
      </c>
      <c r="B11" s="239"/>
      <c r="C11" s="239"/>
      <c r="D11" s="239"/>
      <c r="E11" s="239"/>
    </row>
    <row r="12" spans="1:5" s="216" customFormat="1" ht="66" customHeight="1">
      <c r="A12" s="239" t="s">
        <v>392</v>
      </c>
      <c r="B12" s="239"/>
      <c r="C12" s="239"/>
      <c r="D12" s="239"/>
      <c r="E12" s="239"/>
    </row>
    <row r="13" spans="1:5" ht="18" customHeight="1">
      <c r="A13" s="234" t="s">
        <v>61</v>
      </c>
      <c r="B13" s="234"/>
      <c r="C13" s="234"/>
      <c r="D13" s="234"/>
      <c r="E13" s="234"/>
    </row>
    <row r="14" spans="1:5" ht="39" customHeight="1">
      <c r="A14" s="233" t="s">
        <v>62</v>
      </c>
      <c r="B14" s="227"/>
      <c r="C14" s="233" t="s">
        <v>63</v>
      </c>
      <c r="D14" s="227"/>
      <c r="E14" s="51" t="s">
        <v>64</v>
      </c>
    </row>
    <row r="15" spans="1:5" ht="172.5" customHeight="1">
      <c r="A15" s="260" t="s">
        <v>65</v>
      </c>
      <c r="B15" s="119" t="s">
        <v>66</v>
      </c>
      <c r="C15" s="228" t="s">
        <v>67</v>
      </c>
      <c r="D15" s="229"/>
      <c r="E15" s="119"/>
    </row>
    <row r="16" spans="1:5" ht="95.25" customHeight="1">
      <c r="A16" s="260"/>
      <c r="B16" s="119" t="s">
        <v>68</v>
      </c>
      <c r="C16" s="228" t="s">
        <v>69</v>
      </c>
      <c r="D16" s="229"/>
      <c r="E16" s="119"/>
    </row>
    <row r="17" spans="1:5" ht="117" customHeight="1">
      <c r="A17" s="260"/>
      <c r="B17" s="261" t="s">
        <v>70</v>
      </c>
      <c r="C17" s="228" t="s">
        <v>71</v>
      </c>
      <c r="D17" s="229"/>
      <c r="E17" s="119"/>
    </row>
    <row r="18" spans="1:5" ht="69.75" customHeight="1">
      <c r="A18" s="260"/>
      <c r="B18" s="262"/>
      <c r="C18" s="228" t="s">
        <v>72</v>
      </c>
      <c r="D18" s="229"/>
      <c r="E18" s="119"/>
    </row>
    <row r="19" spans="1:5" ht="89.25" customHeight="1">
      <c r="A19" s="260" t="s">
        <v>73</v>
      </c>
      <c r="B19" s="119" t="s">
        <v>74</v>
      </c>
      <c r="C19" s="228" t="s">
        <v>75</v>
      </c>
      <c r="D19" s="229"/>
      <c r="E19" s="119"/>
    </row>
    <row r="20" spans="1:5" ht="82.5" customHeight="1">
      <c r="A20" s="260"/>
      <c r="B20" s="119" t="s">
        <v>76</v>
      </c>
      <c r="C20" s="228" t="s">
        <v>77</v>
      </c>
      <c r="D20" s="229"/>
      <c r="E20" s="119"/>
    </row>
    <row r="21" spans="1:5" ht="66.75" customHeight="1">
      <c r="A21" s="260"/>
      <c r="B21" s="119" t="s">
        <v>78</v>
      </c>
      <c r="C21" s="228" t="s">
        <v>79</v>
      </c>
      <c r="D21" s="229"/>
      <c r="E21" s="119"/>
    </row>
    <row r="22" spans="1:5" ht="51" customHeight="1">
      <c r="A22" s="260" t="s">
        <v>80</v>
      </c>
      <c r="B22" s="119" t="s">
        <v>81</v>
      </c>
      <c r="C22" s="228" t="s">
        <v>82</v>
      </c>
      <c r="D22" s="229"/>
      <c r="E22" s="119"/>
    </row>
    <row r="23" spans="1:5" ht="83.25" customHeight="1">
      <c r="A23" s="260"/>
      <c r="B23" s="119" t="s">
        <v>83</v>
      </c>
      <c r="C23" s="228" t="s">
        <v>84</v>
      </c>
      <c r="D23" s="229"/>
      <c r="E23" s="119"/>
    </row>
    <row r="24" spans="1:5" ht="57" customHeight="1">
      <c r="A24" s="260"/>
      <c r="B24" s="119" t="s">
        <v>85</v>
      </c>
      <c r="C24" s="228" t="s">
        <v>86</v>
      </c>
      <c r="D24" s="229"/>
      <c r="E24" s="119"/>
    </row>
    <row r="25" spans="1:5" ht="18" customHeight="1">
      <c r="A25" s="36"/>
      <c r="B25" s="36"/>
      <c r="C25" s="36"/>
      <c r="D25" s="36"/>
      <c r="E25" s="36"/>
    </row>
    <row r="26" spans="1:5" ht="34.5" customHeight="1">
      <c r="A26" s="263" t="s">
        <v>87</v>
      </c>
      <c r="B26" s="269"/>
      <c r="C26" s="1"/>
      <c r="D26" s="1"/>
      <c r="E26" s="1"/>
    </row>
    <row r="27" spans="1:5" ht="27.75" customHeight="1">
      <c r="A27" s="37" t="s">
        <v>88</v>
      </c>
      <c r="B27" s="37"/>
      <c r="C27" s="1"/>
      <c r="D27" s="1"/>
      <c r="E27" s="1"/>
    </row>
    <row r="28" spans="1:5" ht="13.5" customHeight="1">
      <c r="A28" s="230"/>
      <c r="B28" s="231"/>
      <c r="C28" s="231"/>
      <c r="D28" s="1"/>
      <c r="E28" s="1"/>
    </row>
    <row r="29" spans="1:5" ht="15.75">
      <c r="A29" s="263" t="s">
        <v>89</v>
      </c>
      <c r="B29" s="269"/>
      <c r="C29" s="1"/>
      <c r="D29" s="1"/>
      <c r="E29" s="1"/>
    </row>
    <row r="30" spans="1:5" ht="29.25" customHeight="1">
      <c r="A30" s="267" t="s">
        <v>90</v>
      </c>
      <c r="B30" s="267"/>
      <c r="C30" s="267"/>
      <c r="D30" s="267"/>
      <c r="E30" s="267"/>
    </row>
    <row r="31" spans="1:5" ht="15.75" customHeight="1">
      <c r="A31" s="267"/>
      <c r="B31" s="267"/>
      <c r="C31" s="267"/>
      <c r="D31" s="267"/>
      <c r="E31" s="267"/>
    </row>
    <row r="32" spans="1:5" ht="15" customHeight="1">
      <c r="A32" s="270"/>
      <c r="B32" s="230"/>
      <c r="C32" s="230"/>
      <c r="D32" s="230"/>
      <c r="E32" s="230"/>
    </row>
    <row r="33" spans="1:5" ht="15">
      <c r="A33" s="271"/>
      <c r="B33" s="271"/>
      <c r="C33" s="271"/>
      <c r="D33" s="271"/>
      <c r="E33" s="271"/>
    </row>
    <row r="34" spans="1:5" ht="24.75" customHeight="1">
      <c r="A34" s="263" t="s">
        <v>91</v>
      </c>
      <c r="B34" s="269"/>
      <c r="C34" s="269"/>
      <c r="D34" s="1"/>
      <c r="E34" s="1"/>
    </row>
    <row r="35" spans="1:5" ht="33.75" customHeight="1">
      <c r="A35" s="267" t="s">
        <v>92</v>
      </c>
      <c r="B35" s="267"/>
      <c r="C35" s="267"/>
      <c r="D35" s="267"/>
      <c r="E35" s="267"/>
    </row>
    <row r="36" spans="1:5" ht="25.5" customHeight="1">
      <c r="A36" s="263" t="s">
        <v>93</v>
      </c>
      <c r="B36" s="263"/>
      <c r="C36" s="263"/>
      <c r="D36" s="263"/>
      <c r="E36" s="263"/>
    </row>
    <row r="37" spans="1:5" ht="41.25" customHeight="1">
      <c r="A37" s="264" t="s">
        <v>94</v>
      </c>
      <c r="B37" s="265"/>
      <c r="C37" s="265"/>
      <c r="D37" s="265"/>
      <c r="E37" s="265"/>
    </row>
    <row r="38" spans="1:5" s="43" customFormat="1" ht="26.25" customHeight="1">
      <c r="A38" s="266" t="s">
        <v>95</v>
      </c>
      <c r="B38" s="266"/>
      <c r="C38" s="266"/>
      <c r="D38" s="35"/>
      <c r="E38" s="35"/>
    </row>
    <row r="39" spans="1:5" s="43" customFormat="1" ht="12" customHeight="1">
      <c r="A39" s="260" t="s">
        <v>96</v>
      </c>
      <c r="B39" s="260"/>
      <c r="C39" s="51" t="s">
        <v>97</v>
      </c>
      <c r="D39" s="233" t="s">
        <v>98</v>
      </c>
      <c r="E39" s="227"/>
    </row>
    <row r="40" spans="1:5" s="43" customFormat="1" ht="22.5" customHeight="1">
      <c r="A40" s="260" t="s">
        <v>99</v>
      </c>
      <c r="B40" s="260" t="s">
        <v>100</v>
      </c>
      <c r="C40" s="255">
        <f>'中文说明'!C41</f>
        <v>51.4375</v>
      </c>
      <c r="D40" s="256">
        <f>'中文说明'!D41</f>
        <v>0.457</v>
      </c>
      <c r="E40" s="257"/>
    </row>
    <row r="41" spans="1:5" s="43" customFormat="1" ht="32.25" customHeight="1">
      <c r="A41" s="260"/>
      <c r="B41" s="260"/>
      <c r="C41" s="255"/>
      <c r="D41" s="258"/>
      <c r="E41" s="259"/>
    </row>
    <row r="42" spans="1:5" s="43" customFormat="1" ht="18" customHeight="1">
      <c r="A42" s="260"/>
      <c r="B42" s="260" t="s">
        <v>101</v>
      </c>
      <c r="C42" s="255">
        <f>'中文说明'!C43</f>
        <v>28.75</v>
      </c>
      <c r="D42" s="256">
        <f>'中文说明'!D43</f>
        <v>0.25513033832501386</v>
      </c>
      <c r="E42" s="257"/>
    </row>
    <row r="43" spans="1:5" s="43" customFormat="1" ht="20.25" customHeight="1">
      <c r="A43" s="260"/>
      <c r="B43" s="260"/>
      <c r="C43" s="255"/>
      <c r="D43" s="258"/>
      <c r="E43" s="259"/>
    </row>
    <row r="44" spans="1:5" s="43" customFormat="1" ht="36" customHeight="1">
      <c r="A44" s="260"/>
      <c r="B44" s="260" t="s">
        <v>102</v>
      </c>
      <c r="C44" s="255">
        <f>'中文说明'!C45</f>
        <v>32.5</v>
      </c>
      <c r="D44" s="256">
        <f>'中文说明'!D45</f>
        <v>0.28840820854132004</v>
      </c>
      <c r="E44" s="257"/>
    </row>
    <row r="45" spans="1:5" s="43" customFormat="1" ht="34.5" customHeight="1">
      <c r="A45" s="260"/>
      <c r="B45" s="260"/>
      <c r="C45" s="255"/>
      <c r="D45" s="258"/>
      <c r="E45" s="259"/>
    </row>
    <row r="46" spans="1:5" s="43" customFormat="1" ht="12.75">
      <c r="A46" s="260"/>
      <c r="B46" s="51" t="s">
        <v>103</v>
      </c>
      <c r="C46" s="226">
        <f>'中文说明'!C47</f>
        <v>112.6875</v>
      </c>
      <c r="D46" s="232">
        <f>'中文说明'!D47</f>
        <v>0.6628676470588235</v>
      </c>
      <c r="E46" s="254"/>
    </row>
    <row r="47" spans="1:5" ht="63">
      <c r="A47" s="51" t="s">
        <v>104</v>
      </c>
      <c r="B47" s="51" t="s">
        <v>105</v>
      </c>
      <c r="C47" s="226">
        <f>'中文说明'!C48</f>
        <v>57.3125</v>
      </c>
      <c r="D47" s="232">
        <f>'中文说明'!D48</f>
        <v>0.3371323529411765</v>
      </c>
      <c r="E47" s="254"/>
    </row>
    <row r="48" spans="1:5" ht="14.25">
      <c r="A48" s="260" t="s">
        <v>103</v>
      </c>
      <c r="B48" s="260"/>
      <c r="C48" s="226">
        <f>'中文说明'!C49</f>
        <v>170</v>
      </c>
      <c r="D48" s="232">
        <f>'中文说明'!D49</f>
        <v>1</v>
      </c>
      <c r="E48" s="254"/>
    </row>
  </sheetData>
  <mergeCells count="55">
    <mergeCell ref="A35:E35"/>
    <mergeCell ref="A30:E31"/>
    <mergeCell ref="A5:E6"/>
    <mergeCell ref="A2:E2"/>
    <mergeCell ref="A29:B29"/>
    <mergeCell ref="A32:E32"/>
    <mergeCell ref="A33:E33"/>
    <mergeCell ref="A34:C34"/>
    <mergeCell ref="C23:D23"/>
    <mergeCell ref="A26:B26"/>
    <mergeCell ref="A39:B39"/>
    <mergeCell ref="D39:E39"/>
    <mergeCell ref="A36:E36"/>
    <mergeCell ref="A37:E37"/>
    <mergeCell ref="A38:C38"/>
    <mergeCell ref="A48:B48"/>
    <mergeCell ref="D48:E48"/>
    <mergeCell ref="A15:A18"/>
    <mergeCell ref="A19:A21"/>
    <mergeCell ref="A22:A24"/>
    <mergeCell ref="A40:A46"/>
    <mergeCell ref="B17:B18"/>
    <mergeCell ref="B40:B41"/>
    <mergeCell ref="B42:B43"/>
    <mergeCell ref="B44:B45"/>
    <mergeCell ref="D46:E46"/>
    <mergeCell ref="D47:E47"/>
    <mergeCell ref="C40:C41"/>
    <mergeCell ref="C42:C43"/>
    <mergeCell ref="C44:C45"/>
    <mergeCell ref="D42:E43"/>
    <mergeCell ref="D44:E45"/>
    <mergeCell ref="D40:E41"/>
    <mergeCell ref="A28:C28"/>
    <mergeCell ref="C19:D19"/>
    <mergeCell ref="C20:D20"/>
    <mergeCell ref="C21:D21"/>
    <mergeCell ref="C22:D22"/>
    <mergeCell ref="C16:D16"/>
    <mergeCell ref="C17:D17"/>
    <mergeCell ref="C18:D18"/>
    <mergeCell ref="C24:D24"/>
    <mergeCell ref="A13:E13"/>
    <mergeCell ref="A14:B14"/>
    <mergeCell ref="C14:D14"/>
    <mergeCell ref="C15:D15"/>
    <mergeCell ref="A12:E12"/>
    <mergeCell ref="A1:E1"/>
    <mergeCell ref="A3:E3"/>
    <mergeCell ref="A4:C4"/>
    <mergeCell ref="A7:D7"/>
    <mergeCell ref="A8:E8"/>
    <mergeCell ref="A9:E9"/>
    <mergeCell ref="A10:E10"/>
    <mergeCell ref="A11:E11"/>
  </mergeCells>
  <printOptions horizontalCentered="1"/>
  <pageMargins left="0.7479166666666667" right="0.7479166666666667" top="0.9840277777777777" bottom="0.9840277777777777" header="0.5111111111111111" footer="0.7083333333333334"/>
  <pageSetup firstPageNumber="0" useFirstPageNumber="1"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T87"/>
  <sheetViews>
    <sheetView view="pageBreakPreview" zoomScaleSheetLayoutView="100" workbookViewId="0" topLeftCell="A1">
      <pane xSplit="4" ySplit="6" topLeftCell="E76" activePane="bottomRight" state="frozen"/>
      <selection pane="topLeft" activeCell="A1" sqref="A1"/>
      <selection pane="topRight" activeCell="A1" sqref="A1"/>
      <selection pane="bottomLeft" activeCell="A1" sqref="A1"/>
      <selection pane="bottomRight" activeCell="AA79" sqref="AA79"/>
    </sheetView>
  </sheetViews>
  <sheetFormatPr defaultColWidth="9.00390625" defaultRowHeight="14.25"/>
  <cols>
    <col min="1" max="1" width="2.625" style="10" customWidth="1"/>
    <col min="2" max="2" width="2.625" style="24" customWidth="1"/>
    <col min="3" max="3" width="4.375" style="24" customWidth="1"/>
    <col min="4" max="4" width="7.875" style="11" customWidth="1"/>
    <col min="5" max="5" width="18.50390625" style="10" customWidth="1"/>
    <col min="6" max="6" width="3.875" style="10" customWidth="1"/>
    <col min="7" max="8" width="3.625" style="10" customWidth="1"/>
    <col min="9" max="10" width="3.375" style="10" customWidth="1"/>
    <col min="11" max="11" width="3.25390625" style="10" customWidth="1"/>
    <col min="12" max="12" width="3.375" style="123" customWidth="1"/>
    <col min="13" max="13" width="3.50390625" style="123" customWidth="1"/>
    <col min="14" max="15" width="3.625" style="123" customWidth="1"/>
    <col min="16" max="16" width="3.375" style="123" customWidth="1"/>
    <col min="17" max="19" width="3.25390625" style="123" customWidth="1"/>
    <col min="20" max="20" width="6.625" style="6" customWidth="1"/>
    <col min="21" max="246" width="9.00390625" style="6" bestFit="1" customWidth="1"/>
    <col min="247" max="16384" width="9.00390625" style="6" customWidth="1"/>
  </cols>
  <sheetData>
    <row r="1" spans="1:20" ht="20.25" customHeight="1">
      <c r="A1" s="272" t="s">
        <v>106</v>
      </c>
      <c r="B1" s="272"/>
      <c r="C1" s="272"/>
      <c r="D1" s="272"/>
      <c r="E1" s="272"/>
      <c r="F1" s="272"/>
      <c r="G1" s="272"/>
      <c r="H1" s="272"/>
      <c r="I1" s="272"/>
      <c r="J1" s="272"/>
      <c r="K1" s="272"/>
      <c r="L1" s="272"/>
      <c r="M1" s="272"/>
      <c r="N1" s="272"/>
      <c r="O1" s="272"/>
      <c r="P1" s="272"/>
      <c r="Q1" s="272"/>
      <c r="R1" s="272"/>
      <c r="S1" s="272"/>
      <c r="T1" s="272"/>
    </row>
    <row r="2" spans="1:20" ht="15.75" customHeight="1">
      <c r="A2" s="273" t="s">
        <v>418</v>
      </c>
      <c r="B2" s="274"/>
      <c r="C2" s="274"/>
      <c r="D2" s="274"/>
      <c r="E2" s="274"/>
      <c r="F2" s="26"/>
      <c r="G2" s="26"/>
      <c r="H2" s="26"/>
      <c r="I2" s="26"/>
      <c r="J2" s="26"/>
      <c r="K2" s="26"/>
      <c r="L2" s="124"/>
      <c r="M2" s="124"/>
      <c r="N2" s="124"/>
      <c r="O2" s="124"/>
      <c r="P2" s="124"/>
      <c r="Q2" s="124"/>
      <c r="R2" s="124"/>
      <c r="S2" s="124"/>
      <c r="T2" s="27"/>
    </row>
    <row r="3" spans="1:20" ht="12" customHeight="1">
      <c r="A3" s="318" t="s">
        <v>107</v>
      </c>
      <c r="B3" s="288" t="s">
        <v>108</v>
      </c>
      <c r="C3" s="289"/>
      <c r="D3" s="278" t="s">
        <v>109</v>
      </c>
      <c r="E3" s="275" t="s">
        <v>110</v>
      </c>
      <c r="F3" s="280" t="s">
        <v>49</v>
      </c>
      <c r="G3" s="280" t="s">
        <v>111</v>
      </c>
      <c r="H3" s="275" t="s">
        <v>112</v>
      </c>
      <c r="I3" s="276"/>
      <c r="J3" s="276"/>
      <c r="K3" s="333" t="s">
        <v>113</v>
      </c>
      <c r="L3" s="277" t="s">
        <v>114</v>
      </c>
      <c r="M3" s="276"/>
      <c r="N3" s="276"/>
      <c r="O3" s="276"/>
      <c r="P3" s="276"/>
      <c r="Q3" s="276"/>
      <c r="R3" s="276"/>
      <c r="S3" s="276"/>
      <c r="T3" s="286" t="s">
        <v>15</v>
      </c>
    </row>
    <row r="4" spans="1:20" ht="10.5" customHeight="1">
      <c r="A4" s="319"/>
      <c r="B4" s="290"/>
      <c r="C4" s="291"/>
      <c r="D4" s="279"/>
      <c r="E4" s="298"/>
      <c r="F4" s="281"/>
      <c r="G4" s="281"/>
      <c r="H4" s="282" t="s">
        <v>115</v>
      </c>
      <c r="I4" s="284" t="s">
        <v>116</v>
      </c>
      <c r="J4" s="284" t="s">
        <v>117</v>
      </c>
      <c r="K4" s="334"/>
      <c r="L4" s="297" t="s">
        <v>118</v>
      </c>
      <c r="M4" s="298"/>
      <c r="N4" s="299" t="s">
        <v>119</v>
      </c>
      <c r="O4" s="298"/>
      <c r="P4" s="299" t="s">
        <v>120</v>
      </c>
      <c r="Q4" s="298"/>
      <c r="R4" s="299" t="s">
        <v>121</v>
      </c>
      <c r="S4" s="298"/>
      <c r="T4" s="287"/>
    </row>
    <row r="5" spans="1:20" ht="21.75" customHeight="1">
      <c r="A5" s="319"/>
      <c r="B5" s="290"/>
      <c r="C5" s="291"/>
      <c r="D5" s="279"/>
      <c r="E5" s="298"/>
      <c r="F5" s="281"/>
      <c r="G5" s="281"/>
      <c r="H5" s="283"/>
      <c r="I5" s="285"/>
      <c r="J5" s="285"/>
      <c r="K5" s="334"/>
      <c r="L5" s="125" t="s">
        <v>122</v>
      </c>
      <c r="M5" s="25" t="s">
        <v>123</v>
      </c>
      <c r="N5" s="25" t="s">
        <v>124</v>
      </c>
      <c r="O5" s="25" t="s">
        <v>125</v>
      </c>
      <c r="P5" s="25" t="s">
        <v>126</v>
      </c>
      <c r="Q5" s="25" t="s">
        <v>127</v>
      </c>
      <c r="R5" s="25" t="s">
        <v>128</v>
      </c>
      <c r="S5" s="25" t="s">
        <v>129</v>
      </c>
      <c r="T5" s="287"/>
    </row>
    <row r="6" spans="1:20" ht="21" customHeight="1">
      <c r="A6" s="319"/>
      <c r="B6" s="292"/>
      <c r="C6" s="293"/>
      <c r="D6" s="279"/>
      <c r="E6" s="298"/>
      <c r="F6" s="281"/>
      <c r="G6" s="281"/>
      <c r="H6" s="283"/>
      <c r="I6" s="285"/>
      <c r="J6" s="285"/>
      <c r="K6" s="334"/>
      <c r="L6" s="126" t="s">
        <v>130</v>
      </c>
      <c r="M6" s="120" t="s">
        <v>130</v>
      </c>
      <c r="N6" s="120" t="s">
        <v>130</v>
      </c>
      <c r="O6" s="120" t="s">
        <v>130</v>
      </c>
      <c r="P6" s="120" t="s">
        <v>130</v>
      </c>
      <c r="Q6" s="120" t="s">
        <v>130</v>
      </c>
      <c r="R6" s="120" t="s">
        <v>130</v>
      </c>
      <c r="S6" s="120" t="s">
        <v>130</v>
      </c>
      <c r="T6" s="287"/>
    </row>
    <row r="7" spans="1:20" ht="51" customHeight="1">
      <c r="A7" s="320" t="s">
        <v>131</v>
      </c>
      <c r="B7" s="339" t="s">
        <v>132</v>
      </c>
      <c r="C7" s="340"/>
      <c r="D7" s="45" t="s">
        <v>133</v>
      </c>
      <c r="E7" s="46" t="s">
        <v>429</v>
      </c>
      <c r="F7" s="8">
        <v>2</v>
      </c>
      <c r="G7" s="8">
        <v>32</v>
      </c>
      <c r="H7" s="8">
        <v>24</v>
      </c>
      <c r="I7" s="8"/>
      <c r="J7" s="8">
        <v>8</v>
      </c>
      <c r="K7" s="13">
        <v>2</v>
      </c>
      <c r="L7" s="18"/>
      <c r="M7" s="9">
        <v>2</v>
      </c>
      <c r="N7" s="9"/>
      <c r="O7" s="9"/>
      <c r="P7" s="142"/>
      <c r="Q7" s="142"/>
      <c r="R7" s="142"/>
      <c r="S7" s="149"/>
      <c r="T7" s="28"/>
    </row>
    <row r="8" spans="1:20" ht="42" customHeight="1">
      <c r="A8" s="321"/>
      <c r="B8" s="341"/>
      <c r="C8" s="342"/>
      <c r="D8" s="45" t="s">
        <v>134</v>
      </c>
      <c r="E8" s="46" t="s">
        <v>427</v>
      </c>
      <c r="F8" s="8">
        <v>3</v>
      </c>
      <c r="G8" s="8">
        <v>48</v>
      </c>
      <c r="H8" s="8">
        <v>36</v>
      </c>
      <c r="I8" s="8"/>
      <c r="J8" s="8">
        <v>12</v>
      </c>
      <c r="K8" s="13">
        <v>1</v>
      </c>
      <c r="L8" s="18">
        <v>3</v>
      </c>
      <c r="M8" s="9"/>
      <c r="N8" s="9"/>
      <c r="O8" s="145"/>
      <c r="P8" s="9"/>
      <c r="Q8" s="9"/>
      <c r="R8" s="9"/>
      <c r="S8" s="19"/>
      <c r="T8" s="28"/>
    </row>
    <row r="9" spans="1:20" ht="43.5" customHeight="1">
      <c r="A9" s="321"/>
      <c r="B9" s="341"/>
      <c r="C9" s="342"/>
      <c r="D9" s="45" t="s">
        <v>135</v>
      </c>
      <c r="E9" s="46" t="s">
        <v>136</v>
      </c>
      <c r="F9" s="8">
        <v>3</v>
      </c>
      <c r="G9" s="8">
        <v>48</v>
      </c>
      <c r="H9" s="8">
        <v>36</v>
      </c>
      <c r="I9" s="8"/>
      <c r="J9" s="8">
        <v>12</v>
      </c>
      <c r="K9" s="13">
        <v>4</v>
      </c>
      <c r="L9" s="127"/>
      <c r="M9" s="9"/>
      <c r="N9" s="9"/>
      <c r="O9" s="9">
        <v>3</v>
      </c>
      <c r="P9" s="9"/>
      <c r="Q9" s="9"/>
      <c r="R9" s="9"/>
      <c r="S9" s="19"/>
      <c r="T9" s="28"/>
    </row>
    <row r="10" spans="1:20" ht="82.5" customHeight="1">
      <c r="A10" s="321"/>
      <c r="B10" s="341"/>
      <c r="C10" s="342"/>
      <c r="D10" s="47">
        <v>26115004</v>
      </c>
      <c r="E10" s="48" t="s">
        <v>137</v>
      </c>
      <c r="F10" s="8">
        <v>4</v>
      </c>
      <c r="G10" s="8">
        <v>64</v>
      </c>
      <c r="H10" s="8">
        <v>48</v>
      </c>
      <c r="I10" s="8"/>
      <c r="J10" s="8">
        <v>16</v>
      </c>
      <c r="K10" s="13">
        <v>3</v>
      </c>
      <c r="L10" s="128"/>
      <c r="M10" s="9"/>
      <c r="N10" s="9">
        <v>4</v>
      </c>
      <c r="O10" s="9"/>
      <c r="P10" s="9"/>
      <c r="Q10" s="9"/>
      <c r="R10" s="9"/>
      <c r="S10" s="19"/>
      <c r="T10" s="28"/>
    </row>
    <row r="11" spans="1:20" ht="42.75" customHeight="1">
      <c r="A11" s="321"/>
      <c r="B11" s="341"/>
      <c r="C11" s="342"/>
      <c r="D11" s="47">
        <v>25215070</v>
      </c>
      <c r="E11" s="48" t="s">
        <v>138</v>
      </c>
      <c r="F11" s="8">
        <v>2</v>
      </c>
      <c r="G11" s="8">
        <v>32</v>
      </c>
      <c r="H11" s="8">
        <v>32</v>
      </c>
      <c r="I11" s="8"/>
      <c r="J11" s="8"/>
      <c r="K11" s="13"/>
      <c r="L11" s="129">
        <v>2</v>
      </c>
      <c r="M11" s="9"/>
      <c r="N11" s="9"/>
      <c r="O11" s="9"/>
      <c r="P11" s="9"/>
      <c r="Q11" s="9"/>
      <c r="R11" s="9"/>
      <c r="S11" s="9"/>
      <c r="T11" s="28"/>
    </row>
    <row r="12" spans="1:20" ht="29.25" customHeight="1">
      <c r="A12" s="321"/>
      <c r="B12" s="341"/>
      <c r="C12" s="342"/>
      <c r="D12" s="49" t="s">
        <v>139</v>
      </c>
      <c r="E12" s="46" t="s">
        <v>428</v>
      </c>
      <c r="F12" s="8">
        <v>2</v>
      </c>
      <c r="G12" s="8">
        <v>32</v>
      </c>
      <c r="H12" s="8">
        <v>32</v>
      </c>
      <c r="I12" s="8"/>
      <c r="J12" s="8"/>
      <c r="K12" s="161"/>
      <c r="L12" s="300" t="s">
        <v>141</v>
      </c>
      <c r="M12" s="301"/>
      <c r="N12" s="301"/>
      <c r="O12" s="302"/>
      <c r="P12" s="9"/>
      <c r="Q12" s="9"/>
      <c r="R12" s="9"/>
      <c r="S12" s="9"/>
      <c r="T12" s="28"/>
    </row>
    <row r="13" spans="1:20" ht="45" customHeight="1">
      <c r="A13" s="321"/>
      <c r="B13" s="341"/>
      <c r="C13" s="342"/>
      <c r="D13" s="49" t="s">
        <v>142</v>
      </c>
      <c r="E13" s="23" t="s">
        <v>143</v>
      </c>
      <c r="F13" s="8">
        <v>0.5</v>
      </c>
      <c r="G13" s="8">
        <v>8</v>
      </c>
      <c r="H13" s="8">
        <v>8</v>
      </c>
      <c r="I13" s="8"/>
      <c r="J13" s="8"/>
      <c r="K13" s="14"/>
      <c r="L13" s="130"/>
      <c r="M13" s="136">
        <v>0.5</v>
      </c>
      <c r="N13" s="136"/>
      <c r="O13" s="136"/>
      <c r="P13" s="18"/>
      <c r="Q13" s="9"/>
      <c r="R13" s="9"/>
      <c r="S13" s="19"/>
      <c r="T13" s="28"/>
    </row>
    <row r="14" spans="1:20" ht="47.25" customHeight="1">
      <c r="A14" s="321"/>
      <c r="B14" s="341"/>
      <c r="C14" s="342"/>
      <c r="D14" s="49" t="s">
        <v>144</v>
      </c>
      <c r="E14" s="23" t="s">
        <v>145</v>
      </c>
      <c r="F14" s="8">
        <v>0.5</v>
      </c>
      <c r="G14" s="8">
        <v>8</v>
      </c>
      <c r="H14" s="8">
        <v>8</v>
      </c>
      <c r="I14" s="8"/>
      <c r="J14" s="8"/>
      <c r="K14" s="14"/>
      <c r="L14" s="131"/>
      <c r="M14" s="137"/>
      <c r="N14" s="137"/>
      <c r="O14" s="137"/>
      <c r="P14" s="18"/>
      <c r="Q14" s="136">
        <v>0.5</v>
      </c>
      <c r="R14" s="136"/>
      <c r="S14" s="19"/>
      <c r="T14" s="28"/>
    </row>
    <row r="15" spans="1:20" ht="41.25" customHeight="1">
      <c r="A15" s="321"/>
      <c r="B15" s="341"/>
      <c r="C15" s="342"/>
      <c r="D15" s="49" t="s">
        <v>394</v>
      </c>
      <c r="E15" s="46" t="s">
        <v>393</v>
      </c>
      <c r="F15" s="8">
        <v>1</v>
      </c>
      <c r="G15" s="8">
        <v>16</v>
      </c>
      <c r="H15" s="8">
        <v>16</v>
      </c>
      <c r="I15" s="8"/>
      <c r="J15" s="8"/>
      <c r="K15" s="13"/>
      <c r="L15" s="129">
        <v>2</v>
      </c>
      <c r="M15" s="138"/>
      <c r="N15" s="142"/>
      <c r="O15" s="142"/>
      <c r="P15" s="9"/>
      <c r="Q15" s="9"/>
      <c r="R15" s="9"/>
      <c r="S15" s="19"/>
      <c r="T15" s="28"/>
    </row>
    <row r="16" spans="1:20" ht="33" customHeight="1">
      <c r="A16" s="321"/>
      <c r="B16" s="341"/>
      <c r="C16" s="342"/>
      <c r="D16" s="49" t="s">
        <v>146</v>
      </c>
      <c r="E16" s="46" t="s">
        <v>147</v>
      </c>
      <c r="F16" s="8">
        <v>4</v>
      </c>
      <c r="G16" s="8">
        <v>128</v>
      </c>
      <c r="H16" s="8"/>
      <c r="I16" s="8"/>
      <c r="J16" s="8">
        <v>128</v>
      </c>
      <c r="K16" s="161" t="s">
        <v>140</v>
      </c>
      <c r="L16" s="18">
        <v>2</v>
      </c>
      <c r="M16" s="9">
        <v>2</v>
      </c>
      <c r="N16" s="9">
        <v>2</v>
      </c>
      <c r="O16" s="9">
        <v>2</v>
      </c>
      <c r="P16" s="146"/>
      <c r="Q16" s="146"/>
      <c r="R16" s="146"/>
      <c r="S16" s="19"/>
      <c r="T16" s="28"/>
    </row>
    <row r="17" spans="1:20" ht="36" customHeight="1">
      <c r="A17" s="321"/>
      <c r="B17" s="341"/>
      <c r="C17" s="342"/>
      <c r="D17" s="49" t="s">
        <v>148</v>
      </c>
      <c r="E17" s="217" t="s">
        <v>420</v>
      </c>
      <c r="F17" s="8">
        <v>12</v>
      </c>
      <c r="G17" s="8">
        <v>192</v>
      </c>
      <c r="H17" s="8">
        <v>192</v>
      </c>
      <c r="I17" s="8"/>
      <c r="J17" s="8"/>
      <c r="K17" s="161" t="s">
        <v>149</v>
      </c>
      <c r="L17" s="18">
        <v>4</v>
      </c>
      <c r="M17" s="9">
        <v>4</v>
      </c>
      <c r="N17" s="9">
        <v>4</v>
      </c>
      <c r="O17" s="9"/>
      <c r="P17" s="9"/>
      <c r="Q17" s="9"/>
      <c r="R17" s="9"/>
      <c r="S17" s="19"/>
      <c r="T17" s="344" t="s">
        <v>150</v>
      </c>
    </row>
    <row r="18" spans="1:20" ht="30.75" customHeight="1">
      <c r="A18" s="321"/>
      <c r="B18" s="341"/>
      <c r="C18" s="342"/>
      <c r="D18" s="49" t="s">
        <v>151</v>
      </c>
      <c r="E18" s="217" t="s">
        <v>421</v>
      </c>
      <c r="F18" s="8">
        <v>12</v>
      </c>
      <c r="G18" s="8">
        <v>192</v>
      </c>
      <c r="H18" s="8">
        <v>192</v>
      </c>
      <c r="I18" s="8"/>
      <c r="J18" s="8"/>
      <c r="K18" s="161" t="s">
        <v>149</v>
      </c>
      <c r="L18" s="18">
        <v>4</v>
      </c>
      <c r="M18" s="9">
        <v>4</v>
      </c>
      <c r="N18" s="9">
        <v>4</v>
      </c>
      <c r="O18" s="9"/>
      <c r="P18" s="9"/>
      <c r="Q18" s="9"/>
      <c r="R18" s="9"/>
      <c r="S18" s="19"/>
      <c r="T18" s="345"/>
    </row>
    <row r="19" spans="1:20" ht="40.5" customHeight="1">
      <c r="A19" s="321"/>
      <c r="B19" s="341"/>
      <c r="C19" s="342"/>
      <c r="D19" s="57" t="s">
        <v>152</v>
      </c>
      <c r="E19" s="23" t="s">
        <v>395</v>
      </c>
      <c r="F19" s="34">
        <v>10</v>
      </c>
      <c r="G19" s="34">
        <v>160</v>
      </c>
      <c r="H19" s="34">
        <v>160</v>
      </c>
      <c r="I19" s="34"/>
      <c r="J19" s="34"/>
      <c r="K19" s="68" t="s">
        <v>153</v>
      </c>
      <c r="L19" s="70">
        <v>6</v>
      </c>
      <c r="M19" s="63">
        <v>4</v>
      </c>
      <c r="N19" s="144"/>
      <c r="O19" s="144"/>
      <c r="P19" s="144"/>
      <c r="Q19" s="144"/>
      <c r="R19" s="144"/>
      <c r="S19" s="144"/>
      <c r="T19" s="28"/>
    </row>
    <row r="20" spans="1:20" ht="30.75" customHeight="1">
      <c r="A20" s="321"/>
      <c r="B20" s="341"/>
      <c r="C20" s="342"/>
      <c r="D20" s="57">
        <v>10112940</v>
      </c>
      <c r="E20" s="23" t="s">
        <v>154</v>
      </c>
      <c r="F20" s="34">
        <v>4</v>
      </c>
      <c r="G20" s="34">
        <v>64</v>
      </c>
      <c r="H20" s="34">
        <v>64</v>
      </c>
      <c r="I20" s="34"/>
      <c r="J20" s="34"/>
      <c r="K20" s="68">
        <v>2</v>
      </c>
      <c r="L20" s="70"/>
      <c r="M20" s="63">
        <v>4</v>
      </c>
      <c r="N20" s="144"/>
      <c r="O20" s="144"/>
      <c r="P20" s="144"/>
      <c r="Q20" s="144"/>
      <c r="R20" s="144"/>
      <c r="S20" s="144"/>
      <c r="T20" s="28"/>
    </row>
    <row r="21" spans="1:20" s="186" customFormat="1" ht="41.25" customHeight="1">
      <c r="A21" s="321"/>
      <c r="B21" s="341"/>
      <c r="C21" s="343"/>
      <c r="D21" s="204">
        <v>10451041</v>
      </c>
      <c r="E21" s="181" t="s">
        <v>384</v>
      </c>
      <c r="F21" s="152">
        <v>2</v>
      </c>
      <c r="G21" s="152">
        <v>33</v>
      </c>
      <c r="H21" s="152"/>
      <c r="I21" s="152">
        <v>33</v>
      </c>
      <c r="J21" s="152"/>
      <c r="K21" s="182"/>
      <c r="L21" s="183"/>
      <c r="M21" s="163"/>
      <c r="N21" s="152">
        <v>2</v>
      </c>
      <c r="O21" s="184"/>
      <c r="P21" s="184"/>
      <c r="Q21" s="184"/>
      <c r="R21" s="184"/>
      <c r="S21" s="184"/>
      <c r="T21" s="185"/>
    </row>
    <row r="22" spans="1:20" ht="37.5" customHeight="1">
      <c r="A22" s="321"/>
      <c r="B22" s="341"/>
      <c r="C22" s="342"/>
      <c r="D22" s="84" t="s">
        <v>155</v>
      </c>
      <c r="E22" s="96" t="s">
        <v>430</v>
      </c>
      <c r="F22" s="63">
        <v>4</v>
      </c>
      <c r="G22" s="63">
        <v>64</v>
      </c>
      <c r="H22" s="63">
        <v>64</v>
      </c>
      <c r="I22" s="63"/>
      <c r="J22" s="63"/>
      <c r="K22" s="85">
        <v>1</v>
      </c>
      <c r="L22" s="86">
        <v>4</v>
      </c>
      <c r="M22" s="87"/>
      <c r="N22" s="87"/>
      <c r="O22" s="87"/>
      <c r="P22" s="87"/>
      <c r="Q22" s="87"/>
      <c r="R22" s="87"/>
      <c r="S22" s="87"/>
      <c r="T22" s="28"/>
    </row>
    <row r="23" spans="1:20" ht="31.5" customHeight="1">
      <c r="A23" s="321"/>
      <c r="B23" s="341"/>
      <c r="C23" s="342"/>
      <c r="D23" s="58" t="s">
        <v>156</v>
      </c>
      <c r="E23" s="60" t="s">
        <v>157</v>
      </c>
      <c r="F23" s="61">
        <v>2.5</v>
      </c>
      <c r="G23" s="61">
        <v>40</v>
      </c>
      <c r="H23" s="61">
        <v>40</v>
      </c>
      <c r="I23" s="61"/>
      <c r="J23" s="61"/>
      <c r="K23" s="69">
        <v>3</v>
      </c>
      <c r="L23" s="70"/>
      <c r="M23" s="139"/>
      <c r="N23" s="139">
        <v>2.5</v>
      </c>
      <c r="O23" s="144"/>
      <c r="P23" s="144"/>
      <c r="Q23" s="144"/>
      <c r="R23" s="144"/>
      <c r="S23" s="144"/>
      <c r="T23" s="28"/>
    </row>
    <row r="24" spans="1:20" ht="30" customHeight="1">
      <c r="A24" s="321"/>
      <c r="B24" s="341"/>
      <c r="C24" s="342"/>
      <c r="D24" s="62">
        <v>10111035</v>
      </c>
      <c r="E24" s="23" t="s">
        <v>158</v>
      </c>
      <c r="F24" s="63">
        <v>2</v>
      </c>
      <c r="G24" s="63">
        <v>32</v>
      </c>
      <c r="H24" s="63">
        <v>32</v>
      </c>
      <c r="I24" s="63"/>
      <c r="J24" s="64"/>
      <c r="K24" s="69">
        <v>2</v>
      </c>
      <c r="L24" s="70"/>
      <c r="M24" s="63">
        <v>2</v>
      </c>
      <c r="N24" s="63"/>
      <c r="O24" s="144"/>
      <c r="P24" s="144"/>
      <c r="Q24" s="144"/>
      <c r="R24" s="144"/>
      <c r="S24" s="144"/>
      <c r="T24" s="28"/>
    </row>
    <row r="25" spans="1:20" ht="44.25" customHeight="1">
      <c r="A25" s="321"/>
      <c r="B25" s="341"/>
      <c r="C25" s="342"/>
      <c r="D25" s="62">
        <v>10111043</v>
      </c>
      <c r="E25" s="23" t="s">
        <v>159</v>
      </c>
      <c r="F25" s="64">
        <v>2</v>
      </c>
      <c r="G25" s="64">
        <v>32</v>
      </c>
      <c r="H25" s="64">
        <v>32</v>
      </c>
      <c r="I25" s="64"/>
      <c r="J25" s="64"/>
      <c r="K25" s="69">
        <v>3</v>
      </c>
      <c r="L25" s="132"/>
      <c r="M25" s="140"/>
      <c r="N25" s="140">
        <v>2</v>
      </c>
      <c r="O25" s="144"/>
      <c r="P25" s="144"/>
      <c r="Q25" s="144"/>
      <c r="R25" s="144"/>
      <c r="S25" s="144"/>
      <c r="T25" s="28"/>
    </row>
    <row r="26" spans="1:20" ht="20.25" customHeight="1">
      <c r="A26" s="322"/>
      <c r="B26" s="294" t="s">
        <v>160</v>
      </c>
      <c r="C26" s="295"/>
      <c r="D26" s="295"/>
      <c r="E26" s="296"/>
      <c r="F26" s="77">
        <f>SUM(F7:F25)-F18</f>
        <v>60.5</v>
      </c>
      <c r="G26" s="104">
        <f>SUM(G7:G25)-G18</f>
        <v>1033</v>
      </c>
      <c r="H26" s="104">
        <f>SUM(H7:H25)-H18</f>
        <v>824</v>
      </c>
      <c r="I26" s="104">
        <f>SUM(I7:I25)-I18</f>
        <v>33</v>
      </c>
      <c r="J26" s="104">
        <f>SUM(J7:J25)-J18</f>
        <v>176</v>
      </c>
      <c r="K26" s="16"/>
      <c r="L26" s="133">
        <f>SUM(L7:L25)</f>
        <v>27</v>
      </c>
      <c r="M26" s="141">
        <f>SUM(M7:M25)</f>
        <v>22.5</v>
      </c>
      <c r="N26" s="141">
        <f>SUM(N7:N25)</f>
        <v>20.5</v>
      </c>
      <c r="O26" s="141">
        <f>SUM(O7:O25)</f>
        <v>5</v>
      </c>
      <c r="P26" s="141">
        <v>0</v>
      </c>
      <c r="Q26" s="141">
        <v>0</v>
      </c>
      <c r="R26" s="141">
        <v>0</v>
      </c>
      <c r="S26" s="141">
        <v>0</v>
      </c>
      <c r="T26" s="30"/>
    </row>
    <row r="27" spans="1:20" s="7" customFormat="1" ht="24" customHeight="1">
      <c r="A27" s="272" t="s">
        <v>161</v>
      </c>
      <c r="B27" s="272"/>
      <c r="C27" s="272"/>
      <c r="D27" s="272"/>
      <c r="E27" s="272"/>
      <c r="F27" s="272"/>
      <c r="G27" s="272"/>
      <c r="H27" s="272"/>
      <c r="I27" s="272"/>
      <c r="J27" s="272"/>
      <c r="K27" s="272"/>
      <c r="L27" s="272"/>
      <c r="M27" s="272"/>
      <c r="N27" s="272"/>
      <c r="O27" s="272"/>
      <c r="P27" s="272"/>
      <c r="Q27" s="272"/>
      <c r="R27" s="272"/>
      <c r="S27" s="272"/>
      <c r="T27" s="6"/>
    </row>
    <row r="28" spans="1:20" ht="15.75" customHeight="1">
      <c r="A28" s="273" t="s">
        <v>418</v>
      </c>
      <c r="B28" s="274"/>
      <c r="C28" s="274"/>
      <c r="D28" s="274"/>
      <c r="E28" s="274"/>
      <c r="F28" s="26"/>
      <c r="G28" s="26"/>
      <c r="H28" s="26"/>
      <c r="I28" s="26"/>
      <c r="J28" s="26"/>
      <c r="K28" s="26"/>
      <c r="L28" s="124"/>
      <c r="M28" s="124"/>
      <c r="N28" s="124"/>
      <c r="O28" s="124"/>
      <c r="P28" s="124"/>
      <c r="Q28" s="124"/>
      <c r="R28" s="124"/>
      <c r="S28" s="124"/>
      <c r="T28" s="27"/>
    </row>
    <row r="29" spans="1:20" s="7" customFormat="1" ht="14.25" customHeight="1">
      <c r="A29" s="318" t="s">
        <v>107</v>
      </c>
      <c r="B29" s="288" t="s">
        <v>108</v>
      </c>
      <c r="C29" s="289"/>
      <c r="D29" s="278" t="s">
        <v>109</v>
      </c>
      <c r="E29" s="275" t="s">
        <v>110</v>
      </c>
      <c r="F29" s="280" t="s">
        <v>49</v>
      </c>
      <c r="G29" s="280" t="s">
        <v>111</v>
      </c>
      <c r="H29" s="275" t="s">
        <v>112</v>
      </c>
      <c r="I29" s="276"/>
      <c r="J29" s="276"/>
      <c r="K29" s="333" t="s">
        <v>113</v>
      </c>
      <c r="L29" s="277" t="s">
        <v>114</v>
      </c>
      <c r="M29" s="276"/>
      <c r="N29" s="276"/>
      <c r="O29" s="276"/>
      <c r="P29" s="276"/>
      <c r="Q29" s="276"/>
      <c r="R29" s="276"/>
      <c r="S29" s="276"/>
      <c r="T29" s="286" t="s">
        <v>15</v>
      </c>
    </row>
    <row r="30" spans="1:20" s="7" customFormat="1" ht="17.25" customHeight="1">
      <c r="A30" s="319"/>
      <c r="B30" s="290"/>
      <c r="C30" s="291"/>
      <c r="D30" s="279"/>
      <c r="E30" s="298"/>
      <c r="F30" s="281"/>
      <c r="G30" s="281"/>
      <c r="H30" s="282" t="s">
        <v>115</v>
      </c>
      <c r="I30" s="284" t="s">
        <v>116</v>
      </c>
      <c r="J30" s="284" t="s">
        <v>117</v>
      </c>
      <c r="K30" s="334"/>
      <c r="L30" s="297" t="s">
        <v>118</v>
      </c>
      <c r="M30" s="298"/>
      <c r="N30" s="299" t="s">
        <v>119</v>
      </c>
      <c r="O30" s="298"/>
      <c r="P30" s="299" t="s">
        <v>120</v>
      </c>
      <c r="Q30" s="298"/>
      <c r="R30" s="299" t="s">
        <v>121</v>
      </c>
      <c r="S30" s="298"/>
      <c r="T30" s="287"/>
    </row>
    <row r="31" spans="1:20" s="7" customFormat="1" ht="21" customHeight="1">
      <c r="A31" s="319"/>
      <c r="B31" s="290"/>
      <c r="C31" s="291"/>
      <c r="D31" s="279"/>
      <c r="E31" s="298"/>
      <c r="F31" s="281"/>
      <c r="G31" s="281"/>
      <c r="H31" s="283"/>
      <c r="I31" s="285"/>
      <c r="J31" s="285"/>
      <c r="K31" s="334"/>
      <c r="L31" s="125" t="s">
        <v>122</v>
      </c>
      <c r="M31" s="25" t="s">
        <v>123</v>
      </c>
      <c r="N31" s="25" t="s">
        <v>124</v>
      </c>
      <c r="O31" s="25" t="s">
        <v>125</v>
      </c>
      <c r="P31" s="25" t="s">
        <v>126</v>
      </c>
      <c r="Q31" s="25" t="s">
        <v>127</v>
      </c>
      <c r="R31" s="25" t="s">
        <v>128</v>
      </c>
      <c r="S31" s="25" t="s">
        <v>129</v>
      </c>
      <c r="T31" s="287"/>
    </row>
    <row r="32" spans="1:20" s="7" customFormat="1" ht="14.25" customHeight="1">
      <c r="A32" s="319"/>
      <c r="B32" s="292"/>
      <c r="C32" s="293"/>
      <c r="D32" s="279"/>
      <c r="E32" s="298"/>
      <c r="F32" s="281"/>
      <c r="G32" s="281"/>
      <c r="H32" s="283"/>
      <c r="I32" s="285"/>
      <c r="J32" s="285"/>
      <c r="K32" s="334"/>
      <c r="L32" s="126" t="s">
        <v>130</v>
      </c>
      <c r="M32" s="120" t="s">
        <v>130</v>
      </c>
      <c r="N32" s="120" t="s">
        <v>130</v>
      </c>
      <c r="O32" s="120" t="s">
        <v>130</v>
      </c>
      <c r="P32" s="120" t="s">
        <v>130</v>
      </c>
      <c r="Q32" s="120" t="s">
        <v>130</v>
      </c>
      <c r="R32" s="120" t="s">
        <v>130</v>
      </c>
      <c r="S32" s="120" t="s">
        <v>130</v>
      </c>
      <c r="T32" s="287"/>
    </row>
    <row r="33" spans="1:20" ht="24" customHeight="1">
      <c r="A33" s="320" t="s">
        <v>162</v>
      </c>
      <c r="B33" s="335" t="s">
        <v>57</v>
      </c>
      <c r="C33" s="336"/>
      <c r="D33" s="65" t="s">
        <v>433</v>
      </c>
      <c r="E33" s="59" t="s">
        <v>163</v>
      </c>
      <c r="F33" s="34">
        <v>2.5</v>
      </c>
      <c r="G33" s="34">
        <v>40</v>
      </c>
      <c r="H33" s="34">
        <v>40</v>
      </c>
      <c r="I33" s="34"/>
      <c r="J33" s="34"/>
      <c r="K33" s="83">
        <v>2</v>
      </c>
      <c r="L33" s="134"/>
      <c r="M33" s="63">
        <v>3</v>
      </c>
      <c r="N33" s="97"/>
      <c r="O33" s="97"/>
      <c r="P33" s="97"/>
      <c r="Q33" s="97"/>
      <c r="R33" s="9"/>
      <c r="S33" s="19"/>
      <c r="T33" s="28"/>
    </row>
    <row r="34" spans="1:20" ht="24" customHeight="1">
      <c r="A34" s="323"/>
      <c r="B34" s="337"/>
      <c r="C34" s="338"/>
      <c r="D34" s="65" t="s">
        <v>397</v>
      </c>
      <c r="E34" s="59" t="s">
        <v>164</v>
      </c>
      <c r="F34" s="34">
        <v>2.5</v>
      </c>
      <c r="G34" s="34">
        <v>40</v>
      </c>
      <c r="H34" s="34">
        <v>32</v>
      </c>
      <c r="I34" s="34">
        <v>8</v>
      </c>
      <c r="J34" s="34"/>
      <c r="K34" s="69">
        <v>3</v>
      </c>
      <c r="L34" s="70"/>
      <c r="M34" s="63"/>
      <c r="N34" s="63">
        <v>2.5</v>
      </c>
      <c r="O34" s="97"/>
      <c r="P34" s="97"/>
      <c r="Q34" s="97"/>
      <c r="R34" s="9"/>
      <c r="S34" s="19"/>
      <c r="T34" s="28"/>
    </row>
    <row r="35" spans="1:20" s="7" customFormat="1" ht="28.5" customHeight="1">
      <c r="A35" s="323"/>
      <c r="B35" s="337"/>
      <c r="C35" s="338"/>
      <c r="D35" s="91" t="s">
        <v>398</v>
      </c>
      <c r="E35" s="66" t="s">
        <v>165</v>
      </c>
      <c r="F35" s="63">
        <v>2.5</v>
      </c>
      <c r="G35" s="63">
        <v>40</v>
      </c>
      <c r="H35" s="63">
        <v>36</v>
      </c>
      <c r="I35" s="63">
        <v>4</v>
      </c>
      <c r="J35" s="63"/>
      <c r="K35" s="83">
        <v>5</v>
      </c>
      <c r="L35" s="70"/>
      <c r="M35" s="63"/>
      <c r="N35" s="63"/>
      <c r="O35" s="63"/>
      <c r="P35" s="63">
        <v>4</v>
      </c>
      <c r="Q35" s="97"/>
      <c r="R35" s="9"/>
      <c r="S35" s="19"/>
      <c r="T35" s="89" t="s">
        <v>166</v>
      </c>
    </row>
    <row r="36" spans="1:20" s="7" customFormat="1" ht="39.75" customHeight="1">
      <c r="A36" s="323"/>
      <c r="B36" s="337"/>
      <c r="C36" s="338"/>
      <c r="D36" s="91" t="s">
        <v>167</v>
      </c>
      <c r="E36" s="66" t="s">
        <v>168</v>
      </c>
      <c r="F36" s="63">
        <v>2</v>
      </c>
      <c r="G36" s="63">
        <v>32</v>
      </c>
      <c r="H36" s="63">
        <v>16</v>
      </c>
      <c r="I36" s="63">
        <v>16</v>
      </c>
      <c r="J36" s="63"/>
      <c r="K36" s="83"/>
      <c r="L36" s="70"/>
      <c r="M36" s="63"/>
      <c r="N36" s="63">
        <v>4</v>
      </c>
      <c r="O36" s="97"/>
      <c r="P36" s="97"/>
      <c r="Q36" s="97"/>
      <c r="R36" s="97"/>
      <c r="S36" s="98"/>
      <c r="T36" s="102" t="s">
        <v>166</v>
      </c>
    </row>
    <row r="37" spans="1:20" s="7" customFormat="1" ht="24.75" customHeight="1">
      <c r="A37" s="321"/>
      <c r="B37" s="337"/>
      <c r="C37" s="338"/>
      <c r="D37" s="91" t="s">
        <v>399</v>
      </c>
      <c r="E37" s="66" t="s">
        <v>169</v>
      </c>
      <c r="F37" s="63">
        <v>4</v>
      </c>
      <c r="G37" s="63">
        <v>64</v>
      </c>
      <c r="H37" s="63">
        <v>52</v>
      </c>
      <c r="I37" s="63">
        <v>12</v>
      </c>
      <c r="J37" s="63"/>
      <c r="K37" s="83">
        <v>4</v>
      </c>
      <c r="L37" s="70"/>
      <c r="M37" s="63"/>
      <c r="N37" s="63"/>
      <c r="O37" s="63">
        <v>4</v>
      </c>
      <c r="P37" s="9"/>
      <c r="Q37" s="9"/>
      <c r="R37" s="9"/>
      <c r="S37" s="19"/>
      <c r="T37" s="95"/>
    </row>
    <row r="38" spans="1:20" s="7" customFormat="1" ht="38.25" customHeight="1">
      <c r="A38" s="321"/>
      <c r="B38" s="337"/>
      <c r="C38" s="338"/>
      <c r="D38" s="91" t="s">
        <v>400</v>
      </c>
      <c r="E38" s="66" t="s">
        <v>170</v>
      </c>
      <c r="F38" s="63">
        <v>2.5</v>
      </c>
      <c r="G38" s="63">
        <v>40</v>
      </c>
      <c r="H38" s="63">
        <v>32</v>
      </c>
      <c r="I38" s="63">
        <v>8</v>
      </c>
      <c r="J38" s="63"/>
      <c r="K38" s="83">
        <v>4</v>
      </c>
      <c r="L38" s="70"/>
      <c r="M38" s="63"/>
      <c r="N38" s="63"/>
      <c r="O38" s="63">
        <v>2.5</v>
      </c>
      <c r="P38" s="97"/>
      <c r="Q38" s="97"/>
      <c r="R38" s="97"/>
      <c r="S38" s="98"/>
      <c r="T38" s="156"/>
    </row>
    <row r="39" spans="1:20" ht="24" customHeight="1">
      <c r="A39" s="321"/>
      <c r="B39" s="337"/>
      <c r="C39" s="338"/>
      <c r="D39" s="218" t="s">
        <v>396</v>
      </c>
      <c r="E39" s="59" t="s">
        <v>171</v>
      </c>
      <c r="F39" s="34">
        <v>4</v>
      </c>
      <c r="G39" s="34">
        <v>64</v>
      </c>
      <c r="H39" s="34">
        <v>60</v>
      </c>
      <c r="I39" s="34">
        <v>4</v>
      </c>
      <c r="J39" s="34"/>
      <c r="K39" s="73" t="s">
        <v>172</v>
      </c>
      <c r="L39" s="70"/>
      <c r="M39" s="63"/>
      <c r="N39" s="63">
        <v>2</v>
      </c>
      <c r="O39" s="63">
        <v>2</v>
      </c>
      <c r="P39" s="9"/>
      <c r="Q39" s="9"/>
      <c r="R39" s="9"/>
      <c r="S39" s="19"/>
      <c r="T39" s="28"/>
    </row>
    <row r="40" spans="1:20" ht="34.5" customHeight="1">
      <c r="A40" s="321"/>
      <c r="B40" s="337"/>
      <c r="C40" s="338"/>
      <c r="D40" s="65" t="s">
        <v>173</v>
      </c>
      <c r="E40" s="103" t="s">
        <v>174</v>
      </c>
      <c r="F40" s="62">
        <v>3</v>
      </c>
      <c r="G40" s="34">
        <v>48</v>
      </c>
      <c r="H40" s="34">
        <v>48</v>
      </c>
      <c r="I40" s="62"/>
      <c r="J40" s="62"/>
      <c r="K40" s="74">
        <v>6</v>
      </c>
      <c r="L40" s="94"/>
      <c r="M40" s="92"/>
      <c r="N40" s="92"/>
      <c r="O40" s="92"/>
      <c r="P40" s="92"/>
      <c r="Q40" s="92">
        <v>4</v>
      </c>
      <c r="R40" s="97"/>
      <c r="S40" s="98"/>
      <c r="T40" s="99" t="s">
        <v>175</v>
      </c>
    </row>
    <row r="41" spans="1:20" ht="41.25" customHeight="1">
      <c r="A41" s="321"/>
      <c r="B41" s="337"/>
      <c r="C41" s="338"/>
      <c r="D41" s="219" t="s">
        <v>401</v>
      </c>
      <c r="E41" s="66" t="s">
        <v>176</v>
      </c>
      <c r="F41" s="92">
        <v>6</v>
      </c>
      <c r="G41" s="92">
        <v>96</v>
      </c>
      <c r="H41" s="92">
        <v>96</v>
      </c>
      <c r="I41" s="92"/>
      <c r="J41" s="92"/>
      <c r="K41" s="88" t="s">
        <v>177</v>
      </c>
      <c r="L41" s="94"/>
      <c r="M41" s="92"/>
      <c r="N41" s="92"/>
      <c r="O41" s="92"/>
      <c r="P41" s="92">
        <v>4</v>
      </c>
      <c r="Q41" s="92">
        <v>4</v>
      </c>
      <c r="R41" s="97"/>
      <c r="S41" s="98"/>
      <c r="T41" s="99" t="s">
        <v>175</v>
      </c>
    </row>
    <row r="42" spans="1:20" ht="42.75" customHeight="1">
      <c r="A42" s="321"/>
      <c r="B42" s="337"/>
      <c r="C42" s="338"/>
      <c r="D42" s="100" t="s">
        <v>178</v>
      </c>
      <c r="E42" s="101" t="s">
        <v>179</v>
      </c>
      <c r="F42" s="90">
        <v>3</v>
      </c>
      <c r="G42" s="90">
        <v>48</v>
      </c>
      <c r="H42" s="90">
        <v>48</v>
      </c>
      <c r="I42" s="90"/>
      <c r="J42" s="90"/>
      <c r="K42" s="93">
        <v>5</v>
      </c>
      <c r="L42" s="94"/>
      <c r="M42" s="90"/>
      <c r="N42" s="90"/>
      <c r="O42" s="90"/>
      <c r="P42" s="90">
        <v>4</v>
      </c>
      <c r="Q42" s="90"/>
      <c r="R42" s="97"/>
      <c r="S42" s="98"/>
      <c r="T42" s="102" t="s">
        <v>180</v>
      </c>
    </row>
    <row r="43" spans="1:20" ht="21" customHeight="1">
      <c r="A43" s="29"/>
      <c r="B43" s="330" t="s">
        <v>181</v>
      </c>
      <c r="C43" s="331"/>
      <c r="D43" s="331"/>
      <c r="E43" s="332"/>
      <c r="F43" s="78">
        <f>SUM(F33:F42)</f>
        <v>32</v>
      </c>
      <c r="G43" s="105">
        <f>SUM(G33:G42)</f>
        <v>512</v>
      </c>
      <c r="H43" s="105">
        <f>SUM(H33:H42)</f>
        <v>460</v>
      </c>
      <c r="I43" s="105">
        <f>SUM(I33:I42)</f>
        <v>52</v>
      </c>
      <c r="J43" s="105">
        <f>SUM(J33:J42)</f>
        <v>0</v>
      </c>
      <c r="K43" s="21"/>
      <c r="L43" s="18">
        <v>0</v>
      </c>
      <c r="M43" s="9">
        <f>SUM(M33:M42)</f>
        <v>3</v>
      </c>
      <c r="N43" s="9">
        <f>SUM(N33:N42)</f>
        <v>8.5</v>
      </c>
      <c r="O43" s="9">
        <f>SUM(O33:O42)</f>
        <v>8.5</v>
      </c>
      <c r="P43" s="9">
        <f>SUM(P35:P42)</f>
        <v>12</v>
      </c>
      <c r="Q43" s="9">
        <f>SUM(Q33:Q42)</f>
        <v>8</v>
      </c>
      <c r="R43" s="9">
        <v>0</v>
      </c>
      <c r="S43" s="19">
        <v>0</v>
      </c>
      <c r="T43" s="22"/>
    </row>
    <row r="44" spans="1:20" ht="30" customHeight="1">
      <c r="A44" s="324" t="s">
        <v>182</v>
      </c>
      <c r="B44" s="306" t="s">
        <v>183</v>
      </c>
      <c r="C44" s="306" t="s">
        <v>184</v>
      </c>
      <c r="D44" s="65">
        <v>31215092</v>
      </c>
      <c r="E44" s="59" t="s">
        <v>185</v>
      </c>
      <c r="F44" s="34">
        <v>2</v>
      </c>
      <c r="G44" s="34">
        <v>32</v>
      </c>
      <c r="H44" s="34">
        <v>32</v>
      </c>
      <c r="I44" s="34"/>
      <c r="J44" s="34"/>
      <c r="K44" s="75">
        <v>5</v>
      </c>
      <c r="L44" s="70"/>
      <c r="M44" s="63"/>
      <c r="N44" s="63"/>
      <c r="O44" s="63"/>
      <c r="P44" s="63">
        <v>2</v>
      </c>
      <c r="Q44" s="9"/>
      <c r="R44" s="9"/>
      <c r="S44" s="19"/>
      <c r="T44" s="81"/>
    </row>
    <row r="45" spans="1:20" ht="42" customHeight="1">
      <c r="A45" s="325"/>
      <c r="B45" s="307"/>
      <c r="C45" s="307"/>
      <c r="D45" s="65" t="s">
        <v>186</v>
      </c>
      <c r="E45" s="59" t="s">
        <v>187</v>
      </c>
      <c r="F45" s="152">
        <v>3</v>
      </c>
      <c r="G45" s="152">
        <v>48</v>
      </c>
      <c r="H45" s="152">
        <v>48</v>
      </c>
      <c r="I45" s="152"/>
      <c r="J45" s="152"/>
      <c r="K45" s="69"/>
      <c r="L45" s="70">
        <v>3</v>
      </c>
      <c r="M45" s="63"/>
      <c r="N45" s="63"/>
      <c r="O45" s="9"/>
      <c r="P45" s="9"/>
      <c r="Q45" s="9"/>
      <c r="R45" s="9"/>
      <c r="S45" s="19"/>
      <c r="T45" s="81"/>
    </row>
    <row r="46" spans="1:20" ht="30.75" customHeight="1">
      <c r="A46" s="325"/>
      <c r="B46" s="307"/>
      <c r="C46" s="307"/>
      <c r="D46" s="65" t="s">
        <v>402</v>
      </c>
      <c r="E46" s="66" t="s">
        <v>385</v>
      </c>
      <c r="F46" s="34">
        <v>2</v>
      </c>
      <c r="G46" s="34">
        <v>32</v>
      </c>
      <c r="H46" s="152">
        <v>10</v>
      </c>
      <c r="I46" s="152">
        <v>22</v>
      </c>
      <c r="J46" s="34"/>
      <c r="K46" s="69"/>
      <c r="L46" s="70"/>
      <c r="M46" s="63"/>
      <c r="N46" s="63">
        <v>2</v>
      </c>
      <c r="O46" s="9"/>
      <c r="P46" s="9"/>
      <c r="Q46" s="9"/>
      <c r="R46" s="9"/>
      <c r="S46" s="19"/>
      <c r="T46" s="81"/>
    </row>
    <row r="47" spans="1:20" s="7" customFormat="1" ht="41.25" customHeight="1">
      <c r="A47" s="325"/>
      <c r="B47" s="307"/>
      <c r="C47" s="307"/>
      <c r="D47" s="91" t="s">
        <v>403</v>
      </c>
      <c r="E47" s="66" t="s">
        <v>188</v>
      </c>
      <c r="F47" s="92">
        <v>1</v>
      </c>
      <c r="G47" s="92">
        <v>16</v>
      </c>
      <c r="H47" s="92">
        <v>16</v>
      </c>
      <c r="I47" s="92"/>
      <c r="J47" s="92"/>
      <c r="K47" s="93"/>
      <c r="L47" s="94">
        <v>2</v>
      </c>
      <c r="M47" s="63"/>
      <c r="N47" s="63"/>
      <c r="O47" s="9"/>
      <c r="P47" s="9"/>
      <c r="Q47" s="9"/>
      <c r="R47" s="9"/>
      <c r="S47" s="19"/>
      <c r="T47" s="89"/>
    </row>
    <row r="48" spans="1:20" s="7" customFormat="1" ht="40.5" customHeight="1">
      <c r="A48" s="325"/>
      <c r="B48" s="307"/>
      <c r="C48" s="307"/>
      <c r="D48" s="91" t="s">
        <v>404</v>
      </c>
      <c r="E48" s="66" t="s">
        <v>189</v>
      </c>
      <c r="F48" s="63">
        <v>2.5</v>
      </c>
      <c r="G48" s="63">
        <v>40</v>
      </c>
      <c r="H48" s="63">
        <v>40</v>
      </c>
      <c r="I48" s="63"/>
      <c r="J48" s="63"/>
      <c r="K48" s="83"/>
      <c r="L48" s="70"/>
      <c r="M48" s="140"/>
      <c r="N48" s="63"/>
      <c r="O48" s="140"/>
      <c r="P48" s="63">
        <v>4</v>
      </c>
      <c r="Q48" s="9"/>
      <c r="R48" s="9"/>
      <c r="S48" s="19"/>
      <c r="T48" s="89" t="s">
        <v>190</v>
      </c>
    </row>
    <row r="49" spans="1:20" s="7" customFormat="1" ht="39.75" customHeight="1">
      <c r="A49" s="325"/>
      <c r="B49" s="307"/>
      <c r="C49" s="307"/>
      <c r="D49" s="91" t="s">
        <v>191</v>
      </c>
      <c r="E49" s="66" t="s">
        <v>192</v>
      </c>
      <c r="F49" s="63">
        <v>2</v>
      </c>
      <c r="G49" s="63">
        <v>32</v>
      </c>
      <c r="H49" s="63">
        <v>32</v>
      </c>
      <c r="I49" s="163"/>
      <c r="J49" s="163"/>
      <c r="K49" s="164"/>
      <c r="L49" s="70"/>
      <c r="M49" s="63"/>
      <c r="N49" s="63"/>
      <c r="O49" s="63">
        <v>2</v>
      </c>
      <c r="P49" s="140"/>
      <c r="Q49" s="9"/>
      <c r="R49" s="9"/>
      <c r="S49" s="19"/>
      <c r="T49" s="89"/>
    </row>
    <row r="50" spans="1:20" s="7" customFormat="1" ht="41.25" customHeight="1">
      <c r="A50" s="325"/>
      <c r="B50" s="307"/>
      <c r="C50" s="307"/>
      <c r="D50" s="91" t="s">
        <v>405</v>
      </c>
      <c r="E50" s="66" t="s">
        <v>193</v>
      </c>
      <c r="F50" s="63">
        <v>1.5</v>
      </c>
      <c r="G50" s="63">
        <v>24</v>
      </c>
      <c r="H50" s="63">
        <v>24</v>
      </c>
      <c r="I50" s="63"/>
      <c r="J50" s="63"/>
      <c r="K50" s="83"/>
      <c r="L50" s="70"/>
      <c r="M50" s="63"/>
      <c r="N50" s="63"/>
      <c r="O50" s="63"/>
      <c r="P50" s="63">
        <v>2</v>
      </c>
      <c r="Q50" s="9"/>
      <c r="R50" s="9"/>
      <c r="S50" s="19"/>
      <c r="T50" s="89" t="s">
        <v>175</v>
      </c>
    </row>
    <row r="51" spans="1:20" s="7" customFormat="1" ht="40.5" customHeight="1">
      <c r="A51" s="325"/>
      <c r="B51" s="307"/>
      <c r="C51" s="307"/>
      <c r="D51" s="91" t="s">
        <v>406</v>
      </c>
      <c r="E51" s="66" t="s">
        <v>194</v>
      </c>
      <c r="F51" s="92">
        <v>2</v>
      </c>
      <c r="G51" s="92">
        <v>32</v>
      </c>
      <c r="H51" s="92">
        <v>32</v>
      </c>
      <c r="I51" s="92"/>
      <c r="J51" s="92"/>
      <c r="K51" s="93">
        <v>5</v>
      </c>
      <c r="L51" s="94"/>
      <c r="M51" s="92"/>
      <c r="N51" s="92"/>
      <c r="O51" s="92"/>
      <c r="P51" s="92">
        <v>2</v>
      </c>
      <c r="Q51" s="97"/>
      <c r="R51" s="97"/>
      <c r="S51" s="98"/>
      <c r="T51" s="89"/>
    </row>
    <row r="52" spans="1:20" s="7" customFormat="1" ht="53.25" customHeight="1">
      <c r="A52" s="325"/>
      <c r="B52" s="307"/>
      <c r="C52" s="307"/>
      <c r="D52" s="91" t="s">
        <v>407</v>
      </c>
      <c r="E52" s="66" t="s">
        <v>195</v>
      </c>
      <c r="F52" s="63">
        <v>2</v>
      </c>
      <c r="G52" s="92">
        <v>32</v>
      </c>
      <c r="H52" s="92">
        <v>32</v>
      </c>
      <c r="I52" s="92"/>
      <c r="J52" s="92"/>
      <c r="K52" s="83">
        <v>5</v>
      </c>
      <c r="L52" s="70"/>
      <c r="M52" s="63"/>
      <c r="N52" s="63"/>
      <c r="O52" s="63"/>
      <c r="P52" s="63">
        <v>2</v>
      </c>
      <c r="Q52" s="97"/>
      <c r="R52" s="97"/>
      <c r="S52" s="98"/>
      <c r="T52" s="89"/>
    </row>
    <row r="53" spans="1:20" s="7" customFormat="1" ht="46.5" customHeight="1">
      <c r="A53" s="325"/>
      <c r="B53" s="307"/>
      <c r="C53" s="307"/>
      <c r="D53" s="91" t="s">
        <v>408</v>
      </c>
      <c r="E53" s="66" t="s">
        <v>196</v>
      </c>
      <c r="F53" s="92">
        <v>2.5</v>
      </c>
      <c r="G53" s="92">
        <v>40</v>
      </c>
      <c r="H53" s="92">
        <v>32</v>
      </c>
      <c r="I53" s="92">
        <v>8</v>
      </c>
      <c r="J53" s="92"/>
      <c r="K53" s="93">
        <v>7</v>
      </c>
      <c r="L53" s="94"/>
      <c r="M53" s="92"/>
      <c r="N53" s="92"/>
      <c r="O53" s="92"/>
      <c r="P53" s="92"/>
      <c r="Q53" s="92"/>
      <c r="R53" s="97">
        <v>4</v>
      </c>
      <c r="S53" s="98"/>
      <c r="T53" s="89"/>
    </row>
    <row r="54" spans="1:20" ht="46.5" customHeight="1">
      <c r="A54" s="325"/>
      <c r="B54" s="307"/>
      <c r="C54" s="307"/>
      <c r="D54" s="91" t="s">
        <v>409</v>
      </c>
      <c r="E54" s="46" t="s">
        <v>197</v>
      </c>
      <c r="F54" s="92">
        <v>2.5</v>
      </c>
      <c r="G54" s="92">
        <v>40</v>
      </c>
      <c r="H54" s="92">
        <v>32</v>
      </c>
      <c r="I54" s="92">
        <v>8</v>
      </c>
      <c r="J54" s="92"/>
      <c r="K54" s="93">
        <v>6</v>
      </c>
      <c r="L54" s="94"/>
      <c r="M54" s="92"/>
      <c r="N54" s="92"/>
      <c r="O54" s="92"/>
      <c r="P54" s="92"/>
      <c r="Q54" s="92">
        <v>2</v>
      </c>
      <c r="R54" s="153"/>
      <c r="S54" s="154"/>
      <c r="T54" s="155"/>
    </row>
    <row r="55" spans="1:20" ht="39.75" customHeight="1">
      <c r="A55" s="325"/>
      <c r="B55" s="307"/>
      <c r="C55" s="307"/>
      <c r="D55" s="65" t="s">
        <v>419</v>
      </c>
      <c r="E55" s="59" t="s">
        <v>198</v>
      </c>
      <c r="F55" s="62">
        <v>1.5</v>
      </c>
      <c r="G55" s="62">
        <v>24</v>
      </c>
      <c r="H55" s="62">
        <v>24</v>
      </c>
      <c r="I55" s="62"/>
      <c r="J55" s="62"/>
      <c r="K55" s="74"/>
      <c r="L55" s="94"/>
      <c r="M55" s="92"/>
      <c r="N55" s="92"/>
      <c r="O55" s="92"/>
      <c r="P55" s="92"/>
      <c r="Q55" s="92">
        <v>3</v>
      </c>
      <c r="R55" s="97"/>
      <c r="S55" s="98"/>
      <c r="T55" s="99" t="s">
        <v>199</v>
      </c>
    </row>
    <row r="56" spans="1:20" ht="38.25" customHeight="1">
      <c r="A56" s="325"/>
      <c r="B56" s="307"/>
      <c r="C56" s="307"/>
      <c r="D56" s="65" t="s">
        <v>200</v>
      </c>
      <c r="E56" s="59" t="s">
        <v>201</v>
      </c>
      <c r="F56" s="62">
        <v>2</v>
      </c>
      <c r="G56" s="62">
        <v>32</v>
      </c>
      <c r="H56" s="62">
        <v>32</v>
      </c>
      <c r="I56" s="62"/>
      <c r="J56" s="62"/>
      <c r="K56" s="74"/>
      <c r="L56" s="94"/>
      <c r="M56" s="92"/>
      <c r="N56" s="92"/>
      <c r="O56" s="92"/>
      <c r="P56" s="92"/>
      <c r="Q56" s="92"/>
      <c r="R56" s="92">
        <v>4</v>
      </c>
      <c r="S56" s="98"/>
      <c r="T56" s="99" t="s">
        <v>199</v>
      </c>
    </row>
    <row r="57" spans="1:20" ht="19.5" customHeight="1">
      <c r="A57" s="325"/>
      <c r="B57" s="307"/>
      <c r="C57" s="303" t="s">
        <v>202</v>
      </c>
      <c r="D57" s="304"/>
      <c r="E57" s="305"/>
      <c r="F57" s="78">
        <f>SUM(F44:F56)</f>
        <v>26.5</v>
      </c>
      <c r="G57" s="20">
        <f>SUM(G44:G56)</f>
        <v>424</v>
      </c>
      <c r="H57" s="20">
        <f>SUM(H44:H56)</f>
        <v>386</v>
      </c>
      <c r="I57" s="20">
        <f>SUM(I44:I56)</f>
        <v>38</v>
      </c>
      <c r="J57" s="20"/>
      <c r="K57" s="21"/>
      <c r="L57" s="18"/>
      <c r="M57" s="9"/>
      <c r="N57" s="9"/>
      <c r="O57" s="9"/>
      <c r="P57" s="9"/>
      <c r="Q57" s="9"/>
      <c r="R57" s="9"/>
      <c r="S57" s="19"/>
      <c r="T57" s="22"/>
    </row>
    <row r="58" spans="1:20" ht="19.5" customHeight="1">
      <c r="A58" s="325"/>
      <c r="B58" s="308"/>
      <c r="C58" s="303" t="s">
        <v>203</v>
      </c>
      <c r="D58" s="304"/>
      <c r="E58" s="305"/>
      <c r="F58" s="78">
        <v>22.5</v>
      </c>
      <c r="G58" s="105">
        <v>360</v>
      </c>
      <c r="H58" s="105">
        <v>360</v>
      </c>
      <c r="I58" s="105"/>
      <c r="J58" s="105"/>
      <c r="K58" s="21"/>
      <c r="L58" s="18">
        <v>5</v>
      </c>
      <c r="M58" s="9">
        <v>0</v>
      </c>
      <c r="N58" s="9">
        <v>2</v>
      </c>
      <c r="O58" s="9">
        <v>2</v>
      </c>
      <c r="P58" s="9">
        <v>12</v>
      </c>
      <c r="Q58" s="9">
        <v>2</v>
      </c>
      <c r="R58" s="9">
        <v>4</v>
      </c>
      <c r="S58" s="19">
        <v>0</v>
      </c>
      <c r="T58" s="22"/>
    </row>
    <row r="59" spans="1:20" ht="15.75" customHeight="1">
      <c r="A59" s="326"/>
      <c r="B59" s="294" t="s">
        <v>204</v>
      </c>
      <c r="C59" s="295"/>
      <c r="D59" s="295"/>
      <c r="E59" s="296"/>
      <c r="F59" s="77">
        <v>22.5</v>
      </c>
      <c r="G59" s="104">
        <f>G58</f>
        <v>360</v>
      </c>
      <c r="H59" s="104">
        <v>360</v>
      </c>
      <c r="I59" s="15"/>
      <c r="J59" s="15"/>
      <c r="K59" s="16"/>
      <c r="L59" s="133">
        <f>SUM(L44:L57)</f>
        <v>5</v>
      </c>
      <c r="M59" s="141">
        <f>SUM(M43)</f>
        <v>3</v>
      </c>
      <c r="N59" s="141">
        <f>SUM(N58,N43)</f>
        <v>10.5</v>
      </c>
      <c r="O59" s="141">
        <f>SUM(O58,O43)</f>
        <v>10.5</v>
      </c>
      <c r="P59" s="141">
        <f>SUM(P44:P58)</f>
        <v>24</v>
      </c>
      <c r="Q59" s="141">
        <f>SUM(Q58,Q43)</f>
        <v>10</v>
      </c>
      <c r="R59" s="141">
        <f>SUM(R58)</f>
        <v>4</v>
      </c>
      <c r="S59" s="150">
        <v>0</v>
      </c>
      <c r="T59" s="30"/>
    </row>
    <row r="60" spans="1:20" s="7" customFormat="1" ht="15.75" customHeight="1">
      <c r="A60" s="199"/>
      <c r="B60" s="200"/>
      <c r="C60" s="200"/>
      <c r="D60" s="200"/>
      <c r="E60" s="200"/>
      <c r="F60" s="201"/>
      <c r="G60" s="202"/>
      <c r="H60" s="202"/>
      <c r="I60" s="198"/>
      <c r="J60" s="198"/>
      <c r="K60" s="203"/>
      <c r="L60" s="198"/>
      <c r="M60" s="198"/>
      <c r="N60" s="198"/>
      <c r="O60" s="198"/>
      <c r="P60" s="198"/>
      <c r="Q60" s="198"/>
      <c r="R60" s="198"/>
      <c r="S60" s="198"/>
      <c r="T60" s="198"/>
    </row>
    <row r="61" spans="1:20" s="7" customFormat="1" ht="15.75" customHeight="1">
      <c r="A61" s="199"/>
      <c r="B61" s="200"/>
      <c r="C61" s="200"/>
      <c r="D61" s="200"/>
      <c r="E61" s="200"/>
      <c r="F61" s="201"/>
      <c r="G61" s="202"/>
      <c r="H61" s="202"/>
      <c r="I61" s="198"/>
      <c r="J61" s="198"/>
      <c r="K61" s="203"/>
      <c r="L61" s="198"/>
      <c r="M61" s="198"/>
      <c r="N61" s="198"/>
      <c r="O61" s="198"/>
      <c r="P61" s="198"/>
      <c r="Q61" s="198"/>
      <c r="R61" s="198"/>
      <c r="S61" s="198"/>
      <c r="T61" s="198"/>
    </row>
    <row r="62" spans="1:20" s="7" customFormat="1" ht="15.75" customHeight="1">
      <c r="A62" s="199"/>
      <c r="B62" s="200"/>
      <c r="C62" s="200"/>
      <c r="D62" s="200"/>
      <c r="E62" s="200"/>
      <c r="F62" s="201"/>
      <c r="G62" s="202"/>
      <c r="H62" s="202"/>
      <c r="I62" s="198"/>
      <c r="J62" s="198"/>
      <c r="K62" s="203"/>
      <c r="L62" s="198"/>
      <c r="M62" s="198"/>
      <c r="N62" s="198"/>
      <c r="O62" s="198"/>
      <c r="P62" s="198"/>
      <c r="Q62" s="198"/>
      <c r="R62" s="198"/>
      <c r="S62" s="198"/>
      <c r="T62" s="198"/>
    </row>
    <row r="63" spans="1:20" s="7" customFormat="1" ht="15.75" customHeight="1">
      <c r="A63" s="199"/>
      <c r="B63" s="200"/>
      <c r="C63" s="200"/>
      <c r="D63" s="200"/>
      <c r="E63" s="200"/>
      <c r="F63" s="201"/>
      <c r="G63" s="202"/>
      <c r="H63" s="202"/>
      <c r="I63" s="198"/>
      <c r="J63" s="198"/>
      <c r="K63" s="203"/>
      <c r="L63" s="198"/>
      <c r="M63" s="198"/>
      <c r="N63" s="198"/>
      <c r="O63" s="198"/>
      <c r="P63" s="198"/>
      <c r="Q63" s="198"/>
      <c r="R63" s="198"/>
      <c r="S63" s="198"/>
      <c r="T63" s="198"/>
    </row>
    <row r="64" spans="1:20" s="7" customFormat="1" ht="15.75" customHeight="1">
      <c r="A64" s="199"/>
      <c r="B64" s="200"/>
      <c r="C64" s="200"/>
      <c r="D64" s="200"/>
      <c r="E64" s="200"/>
      <c r="F64" s="201"/>
      <c r="G64" s="202"/>
      <c r="H64" s="202"/>
      <c r="I64" s="198"/>
      <c r="J64" s="198"/>
      <c r="K64" s="203"/>
      <c r="L64" s="198"/>
      <c r="M64" s="198"/>
      <c r="N64" s="198"/>
      <c r="O64" s="198"/>
      <c r="P64" s="198"/>
      <c r="Q64" s="198"/>
      <c r="R64" s="198"/>
      <c r="S64" s="198"/>
      <c r="T64" s="198"/>
    </row>
    <row r="65" spans="1:20" s="7" customFormat="1" ht="15.75" customHeight="1">
      <c r="A65" s="199"/>
      <c r="B65" s="200"/>
      <c r="C65" s="200"/>
      <c r="D65" s="200"/>
      <c r="E65" s="200"/>
      <c r="F65" s="201"/>
      <c r="G65" s="202"/>
      <c r="H65" s="202"/>
      <c r="I65" s="198"/>
      <c r="J65" s="198"/>
      <c r="K65" s="203"/>
      <c r="L65" s="198"/>
      <c r="M65" s="198"/>
      <c r="N65" s="198"/>
      <c r="O65" s="198"/>
      <c r="P65" s="198"/>
      <c r="Q65" s="198"/>
      <c r="R65" s="198"/>
      <c r="S65" s="198"/>
      <c r="T65" s="198"/>
    </row>
    <row r="66" spans="1:19" ht="21.75" customHeight="1">
      <c r="A66" s="272" t="s">
        <v>205</v>
      </c>
      <c r="B66" s="272"/>
      <c r="C66" s="272"/>
      <c r="D66" s="272"/>
      <c r="E66" s="272"/>
      <c r="F66" s="272"/>
      <c r="G66" s="272"/>
      <c r="H66" s="272"/>
      <c r="I66" s="272"/>
      <c r="J66" s="272"/>
      <c r="K66" s="272"/>
      <c r="L66" s="272"/>
      <c r="M66" s="272"/>
      <c r="N66" s="272"/>
      <c r="O66" s="272"/>
      <c r="P66" s="272"/>
      <c r="Q66" s="272"/>
      <c r="R66" s="272"/>
      <c r="S66" s="272"/>
    </row>
    <row r="67" spans="1:20" ht="15.75" customHeight="1">
      <c r="A67" s="273" t="s">
        <v>418</v>
      </c>
      <c r="B67" s="274"/>
      <c r="C67" s="274"/>
      <c r="D67" s="274"/>
      <c r="E67" s="274"/>
      <c r="F67" s="26"/>
      <c r="G67" s="26"/>
      <c r="H67" s="26"/>
      <c r="I67" s="26"/>
      <c r="J67" s="26"/>
      <c r="K67" s="26"/>
      <c r="L67" s="124"/>
      <c r="M67" s="124"/>
      <c r="N67" s="124"/>
      <c r="O67" s="124"/>
      <c r="P67" s="124"/>
      <c r="Q67" s="124"/>
      <c r="R67" s="124"/>
      <c r="S67" s="124"/>
      <c r="T67" s="27"/>
    </row>
    <row r="68" spans="1:20" ht="13.5" customHeight="1">
      <c r="A68" s="318" t="s">
        <v>107</v>
      </c>
      <c r="B68" s="288" t="s">
        <v>108</v>
      </c>
      <c r="C68" s="289"/>
      <c r="D68" s="278" t="s">
        <v>109</v>
      </c>
      <c r="E68" s="275" t="s">
        <v>110</v>
      </c>
      <c r="F68" s="280" t="s">
        <v>49</v>
      </c>
      <c r="G68" s="280" t="s">
        <v>111</v>
      </c>
      <c r="H68" s="275" t="s">
        <v>112</v>
      </c>
      <c r="I68" s="276"/>
      <c r="J68" s="276"/>
      <c r="K68" s="333" t="s">
        <v>113</v>
      </c>
      <c r="L68" s="277" t="s">
        <v>114</v>
      </c>
      <c r="M68" s="276"/>
      <c r="N68" s="276"/>
      <c r="O68" s="276"/>
      <c r="P68" s="276"/>
      <c r="Q68" s="276"/>
      <c r="R68" s="276"/>
      <c r="S68" s="276"/>
      <c r="T68" s="286" t="s">
        <v>15</v>
      </c>
    </row>
    <row r="69" spans="1:20" ht="15" customHeight="1">
      <c r="A69" s="319"/>
      <c r="B69" s="290"/>
      <c r="C69" s="291"/>
      <c r="D69" s="279"/>
      <c r="E69" s="298"/>
      <c r="F69" s="281"/>
      <c r="G69" s="281"/>
      <c r="H69" s="282" t="s">
        <v>115</v>
      </c>
      <c r="I69" s="284" t="s">
        <v>116</v>
      </c>
      <c r="J69" s="284" t="s">
        <v>117</v>
      </c>
      <c r="K69" s="334"/>
      <c r="L69" s="297" t="s">
        <v>118</v>
      </c>
      <c r="M69" s="298"/>
      <c r="N69" s="299" t="s">
        <v>119</v>
      </c>
      <c r="O69" s="298"/>
      <c r="P69" s="299" t="s">
        <v>120</v>
      </c>
      <c r="Q69" s="298"/>
      <c r="R69" s="299" t="s">
        <v>121</v>
      </c>
      <c r="S69" s="298"/>
      <c r="T69" s="287"/>
    </row>
    <row r="70" spans="1:20" ht="25.5" customHeight="1">
      <c r="A70" s="319"/>
      <c r="B70" s="290"/>
      <c r="C70" s="291"/>
      <c r="D70" s="279"/>
      <c r="E70" s="298"/>
      <c r="F70" s="281"/>
      <c r="G70" s="281"/>
      <c r="H70" s="283"/>
      <c r="I70" s="285"/>
      <c r="J70" s="285"/>
      <c r="K70" s="334"/>
      <c r="L70" s="125" t="s">
        <v>122</v>
      </c>
      <c r="M70" s="25" t="s">
        <v>123</v>
      </c>
      <c r="N70" s="25" t="s">
        <v>124</v>
      </c>
      <c r="O70" s="25" t="s">
        <v>125</v>
      </c>
      <c r="P70" s="25" t="s">
        <v>126</v>
      </c>
      <c r="Q70" s="25" t="s">
        <v>127</v>
      </c>
      <c r="R70" s="25" t="s">
        <v>128</v>
      </c>
      <c r="S70" s="25" t="s">
        <v>129</v>
      </c>
      <c r="T70" s="287"/>
    </row>
    <row r="71" spans="1:20" ht="21" customHeight="1">
      <c r="A71" s="319"/>
      <c r="B71" s="292"/>
      <c r="C71" s="293"/>
      <c r="D71" s="279"/>
      <c r="E71" s="298"/>
      <c r="F71" s="281"/>
      <c r="G71" s="281"/>
      <c r="H71" s="283"/>
      <c r="I71" s="285"/>
      <c r="J71" s="285"/>
      <c r="K71" s="334"/>
      <c r="L71" s="126" t="s">
        <v>130</v>
      </c>
      <c r="M71" s="120" t="s">
        <v>130</v>
      </c>
      <c r="N71" s="120" t="s">
        <v>130</v>
      </c>
      <c r="O71" s="120" t="s">
        <v>130</v>
      </c>
      <c r="P71" s="120" t="s">
        <v>130</v>
      </c>
      <c r="Q71" s="120" t="s">
        <v>130</v>
      </c>
      <c r="R71" s="120" t="s">
        <v>130</v>
      </c>
      <c r="S71" s="120" t="s">
        <v>130</v>
      </c>
      <c r="T71" s="287"/>
    </row>
    <row r="72" spans="1:20" ht="39.75" customHeight="1">
      <c r="A72" s="327" t="s">
        <v>182</v>
      </c>
      <c r="B72" s="284" t="s">
        <v>206</v>
      </c>
      <c r="C72" s="284"/>
      <c r="D72" s="65" t="s">
        <v>207</v>
      </c>
      <c r="E72" s="66" t="s">
        <v>208</v>
      </c>
      <c r="F72" s="92">
        <v>2</v>
      </c>
      <c r="G72" s="62">
        <v>32</v>
      </c>
      <c r="H72" s="62">
        <v>32</v>
      </c>
      <c r="I72" s="62"/>
      <c r="J72" s="62"/>
      <c r="K72" s="74"/>
      <c r="L72" s="94"/>
      <c r="M72" s="92"/>
      <c r="N72" s="92"/>
      <c r="O72" s="92"/>
      <c r="P72" s="92"/>
      <c r="Q72" s="92">
        <v>2</v>
      </c>
      <c r="R72" s="92"/>
      <c r="S72" s="19"/>
      <c r="T72" s="28"/>
    </row>
    <row r="73" spans="1:20" ht="42" customHeight="1">
      <c r="A73" s="327"/>
      <c r="B73" s="284"/>
      <c r="C73" s="284"/>
      <c r="D73" s="65" t="s">
        <v>434</v>
      </c>
      <c r="E73" s="103" t="s">
        <v>209</v>
      </c>
      <c r="F73" s="92">
        <v>2</v>
      </c>
      <c r="G73" s="62">
        <v>32</v>
      </c>
      <c r="H73" s="62">
        <v>32</v>
      </c>
      <c r="I73" s="62"/>
      <c r="J73" s="62"/>
      <c r="K73" s="74"/>
      <c r="L73" s="94"/>
      <c r="M73" s="92"/>
      <c r="N73" s="92"/>
      <c r="O73" s="92"/>
      <c r="P73" s="92"/>
      <c r="Q73" s="92">
        <v>2</v>
      </c>
      <c r="R73" s="92"/>
      <c r="S73" s="19"/>
      <c r="T73" s="28"/>
    </row>
    <row r="74" spans="1:20" s="7" customFormat="1" ht="36.75" customHeight="1">
      <c r="A74" s="327"/>
      <c r="B74" s="284"/>
      <c r="C74" s="284"/>
      <c r="D74" s="91" t="s">
        <v>410</v>
      </c>
      <c r="E74" s="66" t="s">
        <v>210</v>
      </c>
      <c r="F74" s="92">
        <v>2</v>
      </c>
      <c r="G74" s="92">
        <v>32</v>
      </c>
      <c r="H74" s="92">
        <v>32</v>
      </c>
      <c r="I74" s="92"/>
      <c r="J74" s="92"/>
      <c r="K74" s="93"/>
      <c r="L74" s="94"/>
      <c r="M74" s="92"/>
      <c r="N74" s="92"/>
      <c r="O74" s="92"/>
      <c r="P74" s="92"/>
      <c r="Q74" s="92"/>
      <c r="R74" s="92">
        <v>4</v>
      </c>
      <c r="S74" s="19"/>
      <c r="T74" s="89" t="s">
        <v>211</v>
      </c>
    </row>
    <row r="75" spans="1:20" ht="35.25" customHeight="1">
      <c r="A75" s="327"/>
      <c r="B75" s="284"/>
      <c r="C75" s="284"/>
      <c r="D75" s="65" t="s">
        <v>415</v>
      </c>
      <c r="E75" s="59" t="s">
        <v>212</v>
      </c>
      <c r="F75" s="63">
        <v>2</v>
      </c>
      <c r="G75" s="34">
        <v>32</v>
      </c>
      <c r="H75" s="34">
        <v>32</v>
      </c>
      <c r="I75" s="64"/>
      <c r="J75" s="64"/>
      <c r="K75" s="76"/>
      <c r="L75" s="132"/>
      <c r="M75" s="140"/>
      <c r="N75" s="140"/>
      <c r="O75" s="140"/>
      <c r="P75" s="140"/>
      <c r="Q75" s="140">
        <v>2</v>
      </c>
      <c r="R75" s="140"/>
      <c r="S75" s="19"/>
      <c r="T75" s="28"/>
    </row>
    <row r="76" spans="1:20" ht="48" customHeight="1">
      <c r="A76" s="327"/>
      <c r="B76" s="284"/>
      <c r="C76" s="284"/>
      <c r="D76" s="65" t="s">
        <v>416</v>
      </c>
      <c r="E76" s="59" t="s">
        <v>213</v>
      </c>
      <c r="F76" s="62">
        <v>2</v>
      </c>
      <c r="G76" s="62">
        <v>32</v>
      </c>
      <c r="H76" s="62">
        <v>32</v>
      </c>
      <c r="I76" s="62"/>
      <c r="J76" s="62"/>
      <c r="K76" s="74"/>
      <c r="L76" s="94"/>
      <c r="M76" s="92"/>
      <c r="N76" s="92"/>
      <c r="O76" s="92"/>
      <c r="P76" s="92"/>
      <c r="Q76" s="92"/>
      <c r="R76" s="92">
        <v>4</v>
      </c>
      <c r="S76" s="19"/>
      <c r="T76" s="28"/>
    </row>
    <row r="77" spans="1:20" ht="44.25" customHeight="1">
      <c r="A77" s="327"/>
      <c r="B77" s="284"/>
      <c r="C77" s="284"/>
      <c r="D77" s="65" t="s">
        <v>214</v>
      </c>
      <c r="E77" s="59" t="s">
        <v>215</v>
      </c>
      <c r="F77" s="62">
        <v>2</v>
      </c>
      <c r="G77" s="62">
        <v>32</v>
      </c>
      <c r="H77" s="62">
        <v>32</v>
      </c>
      <c r="I77" s="62"/>
      <c r="J77" s="62"/>
      <c r="K77" s="74"/>
      <c r="L77" s="94"/>
      <c r="M77" s="92"/>
      <c r="N77" s="92"/>
      <c r="O77" s="92"/>
      <c r="P77" s="92"/>
      <c r="Q77" s="92">
        <v>2</v>
      </c>
      <c r="R77" s="92"/>
      <c r="S77" s="19"/>
      <c r="T77" s="28"/>
    </row>
    <row r="78" spans="1:20" ht="43.5" customHeight="1">
      <c r="A78" s="327"/>
      <c r="B78" s="284"/>
      <c r="C78" s="284"/>
      <c r="D78" s="65" t="s">
        <v>424</v>
      </c>
      <c r="E78" s="67" t="s">
        <v>425</v>
      </c>
      <c r="F78" s="62">
        <v>1.5</v>
      </c>
      <c r="G78" s="62">
        <v>24</v>
      </c>
      <c r="H78" s="62">
        <v>24</v>
      </c>
      <c r="I78" s="62"/>
      <c r="J78" s="62"/>
      <c r="K78" s="74"/>
      <c r="L78" s="94"/>
      <c r="M78" s="92"/>
      <c r="N78" s="92"/>
      <c r="O78" s="92"/>
      <c r="P78" s="92"/>
      <c r="Q78" s="92"/>
      <c r="R78" s="148">
        <v>4</v>
      </c>
      <c r="S78" s="19"/>
      <c r="T78" s="28"/>
    </row>
    <row r="79" spans="1:20" ht="37.5" customHeight="1">
      <c r="A79" s="327"/>
      <c r="B79" s="284"/>
      <c r="C79" s="284"/>
      <c r="D79" s="65" t="s">
        <v>426</v>
      </c>
      <c r="E79" s="23" t="s">
        <v>216</v>
      </c>
      <c r="F79" s="34">
        <v>1</v>
      </c>
      <c r="G79" s="34">
        <v>16</v>
      </c>
      <c r="H79" s="34">
        <v>8</v>
      </c>
      <c r="I79" s="34"/>
      <c r="J79" s="34">
        <v>8</v>
      </c>
      <c r="K79" s="68"/>
      <c r="L79" s="135"/>
      <c r="M79" s="47"/>
      <c r="N79" s="47"/>
      <c r="O79" s="47"/>
      <c r="P79" s="47"/>
      <c r="Q79" s="47">
        <v>1</v>
      </c>
      <c r="R79" s="9"/>
      <c r="S79" s="19"/>
      <c r="T79" s="28"/>
    </row>
    <row r="80" spans="1:20" ht="16.5" customHeight="1">
      <c r="A80" s="327"/>
      <c r="B80" s="284"/>
      <c r="C80" s="284"/>
      <c r="D80" s="309" t="s">
        <v>202</v>
      </c>
      <c r="E80" s="310"/>
      <c r="F80" s="78">
        <f>SUM(F72:F79)</f>
        <v>14.5</v>
      </c>
      <c r="G80" s="20">
        <f>SUM(G72:G79)</f>
        <v>232</v>
      </c>
      <c r="H80" s="20">
        <f>SUM(H72:H79)</f>
        <v>224</v>
      </c>
      <c r="I80" s="20"/>
      <c r="J80" s="20">
        <f>SUM(J72:J79)</f>
        <v>8</v>
      </c>
      <c r="K80" s="21"/>
      <c r="L80" s="18"/>
      <c r="M80" s="9"/>
      <c r="N80" s="9"/>
      <c r="O80" s="9"/>
      <c r="P80" s="9"/>
      <c r="Q80" s="9"/>
      <c r="R80" s="9"/>
      <c r="S80" s="9"/>
      <c r="T80" s="22"/>
    </row>
    <row r="81" spans="1:20" ht="15.75" customHeight="1">
      <c r="A81" s="327"/>
      <c r="B81" s="284"/>
      <c r="C81" s="284"/>
      <c r="D81" s="309" t="s">
        <v>217</v>
      </c>
      <c r="E81" s="310"/>
      <c r="F81" s="78">
        <f>F72+F76</f>
        <v>4</v>
      </c>
      <c r="G81" s="105">
        <f>G72+G77</f>
        <v>64</v>
      </c>
      <c r="H81" s="105">
        <v>64</v>
      </c>
      <c r="I81" s="20"/>
      <c r="J81" s="20"/>
      <c r="K81" s="21"/>
      <c r="L81" s="18">
        <v>0</v>
      </c>
      <c r="M81" s="9">
        <v>0</v>
      </c>
      <c r="N81" s="9">
        <v>0</v>
      </c>
      <c r="O81" s="9">
        <v>0</v>
      </c>
      <c r="P81" s="9">
        <v>0</v>
      </c>
      <c r="Q81" s="9">
        <v>2</v>
      </c>
      <c r="R81" s="9">
        <v>2</v>
      </c>
      <c r="S81" s="9">
        <v>0</v>
      </c>
      <c r="T81" s="22"/>
    </row>
    <row r="82" spans="1:20" ht="15" customHeight="1">
      <c r="A82" s="327"/>
      <c r="B82" s="311" t="s">
        <v>218</v>
      </c>
      <c r="C82" s="311"/>
      <c r="D82" s="311"/>
      <c r="E82" s="312"/>
      <c r="F82" s="78">
        <f>F59+F81</f>
        <v>26.5</v>
      </c>
      <c r="G82" s="105">
        <f>G59+G81</f>
        <v>424</v>
      </c>
      <c r="H82" s="105">
        <v>424</v>
      </c>
      <c r="I82" s="20"/>
      <c r="J82" s="20"/>
      <c r="K82" s="21"/>
      <c r="L82" s="18">
        <v>0</v>
      </c>
      <c r="M82" s="18">
        <v>0</v>
      </c>
      <c r="N82" s="18">
        <v>0</v>
      </c>
      <c r="O82" s="18">
        <v>0</v>
      </c>
      <c r="P82" s="18">
        <v>0</v>
      </c>
      <c r="Q82" s="18">
        <f>SUM(Q81,Q59)</f>
        <v>12</v>
      </c>
      <c r="R82" s="9">
        <f>SUM(R81,R59)</f>
        <v>6</v>
      </c>
      <c r="S82" s="19">
        <v>0</v>
      </c>
      <c r="T82" s="22"/>
    </row>
    <row r="83" spans="1:20" ht="56.25">
      <c r="A83" s="324" t="s">
        <v>182</v>
      </c>
      <c r="B83" s="284" t="s">
        <v>219</v>
      </c>
      <c r="C83" s="284" t="s">
        <v>199</v>
      </c>
      <c r="D83" s="220" t="s">
        <v>0</v>
      </c>
      <c r="E83" s="220" t="s">
        <v>2</v>
      </c>
      <c r="F83" s="221">
        <v>4</v>
      </c>
      <c r="G83" s="222">
        <v>64</v>
      </c>
      <c r="H83" s="9">
        <v>64</v>
      </c>
      <c r="I83" s="9"/>
      <c r="J83" s="9"/>
      <c r="K83" s="17"/>
      <c r="L83" s="18"/>
      <c r="M83" s="9"/>
      <c r="N83" s="9"/>
      <c r="O83" s="9"/>
      <c r="P83" s="9"/>
      <c r="Q83" s="9"/>
      <c r="R83" s="9"/>
      <c r="S83" s="9"/>
      <c r="T83" s="28"/>
    </row>
    <row r="84" spans="1:20" ht="45">
      <c r="A84" s="328"/>
      <c r="B84" s="284"/>
      <c r="C84" s="284"/>
      <c r="D84" s="220" t="s">
        <v>1</v>
      </c>
      <c r="E84" s="220" t="s">
        <v>3</v>
      </c>
      <c r="F84" s="221">
        <v>2</v>
      </c>
      <c r="G84" s="222">
        <v>32</v>
      </c>
      <c r="H84" s="8">
        <v>32</v>
      </c>
      <c r="I84" s="8"/>
      <c r="J84" s="8"/>
      <c r="K84" s="13"/>
      <c r="L84" s="18"/>
      <c r="M84" s="9"/>
      <c r="N84" s="9"/>
      <c r="O84" s="9"/>
      <c r="P84" s="9"/>
      <c r="Q84" s="9"/>
      <c r="R84" s="9"/>
      <c r="S84" s="9"/>
      <c r="T84" s="28"/>
    </row>
    <row r="85" spans="1:20" ht="14.25" customHeight="1">
      <c r="A85" s="328"/>
      <c r="B85" s="284"/>
      <c r="C85" s="284"/>
      <c r="D85" s="313" t="s">
        <v>220</v>
      </c>
      <c r="E85" s="314"/>
      <c r="F85" s="106">
        <f>SUM(F83:F84)</f>
        <v>6</v>
      </c>
      <c r="G85" s="107">
        <f>SUM(G83:G84)</f>
        <v>96</v>
      </c>
      <c r="H85" s="107">
        <f>G85</f>
        <v>96</v>
      </c>
      <c r="I85" s="54"/>
      <c r="J85" s="54"/>
      <c r="K85" s="55"/>
      <c r="L85" s="128"/>
      <c r="M85" s="142"/>
      <c r="N85" s="142"/>
      <c r="O85" s="142"/>
      <c r="P85" s="142"/>
      <c r="Q85" s="142"/>
      <c r="R85" s="142"/>
      <c r="S85" s="142"/>
      <c r="T85" s="56"/>
    </row>
    <row r="86" spans="1:20" ht="13.5" customHeight="1">
      <c r="A86" s="329"/>
      <c r="B86" s="315" t="s">
        <v>221</v>
      </c>
      <c r="C86" s="311"/>
      <c r="D86" s="311"/>
      <c r="E86" s="312"/>
      <c r="F86" s="78">
        <f>F82+F85</f>
        <v>32.5</v>
      </c>
      <c r="G86" s="105">
        <v>520</v>
      </c>
      <c r="H86" s="105">
        <v>520</v>
      </c>
      <c r="I86" s="20"/>
      <c r="J86" s="20"/>
      <c r="K86" s="21"/>
      <c r="L86" s="18">
        <v>0</v>
      </c>
      <c r="M86" s="9">
        <v>0</v>
      </c>
      <c r="N86" s="9">
        <v>2</v>
      </c>
      <c r="O86" s="9">
        <v>4</v>
      </c>
      <c r="P86" s="9">
        <v>0</v>
      </c>
      <c r="Q86" s="9">
        <v>0</v>
      </c>
      <c r="R86" s="9">
        <v>0</v>
      </c>
      <c r="S86" s="9">
        <v>0</v>
      </c>
      <c r="T86" s="32"/>
    </row>
    <row r="87" spans="1:20" ht="18.75" customHeight="1">
      <c r="A87" s="316" t="s">
        <v>222</v>
      </c>
      <c r="B87" s="317"/>
      <c r="C87" s="317"/>
      <c r="D87" s="317"/>
      <c r="E87" s="317"/>
      <c r="F87" s="79">
        <f>F26+F43+F86</f>
        <v>125</v>
      </c>
      <c r="G87" s="108">
        <f>G26+G43+G86</f>
        <v>2065</v>
      </c>
      <c r="H87" s="108">
        <f>H26+H43+H86</f>
        <v>1804</v>
      </c>
      <c r="I87" s="108">
        <f>I26+I43+I86</f>
        <v>85</v>
      </c>
      <c r="J87" s="108">
        <f>J26+J43+J86</f>
        <v>176</v>
      </c>
      <c r="K87" s="31"/>
      <c r="L87" s="133">
        <f>SUM(L59,L26)</f>
        <v>32</v>
      </c>
      <c r="M87" s="141">
        <f>SUM(M86,M59,M26)</f>
        <v>25.5</v>
      </c>
      <c r="N87" s="141">
        <f>SUM(N86,N59,N26)</f>
        <v>33</v>
      </c>
      <c r="O87" s="141">
        <f>SUM(O86,O59,O26)</f>
        <v>19.5</v>
      </c>
      <c r="P87" s="141">
        <f>SUM(P86,P59)</f>
        <v>24</v>
      </c>
      <c r="Q87" s="141">
        <f>SUM(Q86,Q82,Q43)</f>
        <v>20</v>
      </c>
      <c r="R87" s="141">
        <f>SUM(R86,R82,R26)</f>
        <v>6</v>
      </c>
      <c r="S87" s="141">
        <v>0</v>
      </c>
      <c r="T87" s="33"/>
    </row>
  </sheetData>
  <mergeCells count="82">
    <mergeCell ref="B29:C32"/>
    <mergeCell ref="B33:C42"/>
    <mergeCell ref="B7:C25"/>
    <mergeCell ref="T17:T18"/>
    <mergeCell ref="T29:T32"/>
    <mergeCell ref="F29:F32"/>
    <mergeCell ref="D29:D32"/>
    <mergeCell ref="L30:M30"/>
    <mergeCell ref="N30:O30"/>
    <mergeCell ref="P30:Q30"/>
    <mergeCell ref="T68:T71"/>
    <mergeCell ref="J69:J71"/>
    <mergeCell ref="K3:K6"/>
    <mergeCell ref="K29:K32"/>
    <mergeCell ref="K68:K71"/>
    <mergeCell ref="L69:M69"/>
    <mergeCell ref="N69:O69"/>
    <mergeCell ref="P69:Q69"/>
    <mergeCell ref="R69:S69"/>
    <mergeCell ref="L29:S29"/>
    <mergeCell ref="H69:H71"/>
    <mergeCell ref="I4:I6"/>
    <mergeCell ref="I30:I32"/>
    <mergeCell ref="I69:I71"/>
    <mergeCell ref="H29:J29"/>
    <mergeCell ref="F68:F71"/>
    <mergeCell ref="G3:G6"/>
    <mergeCell ref="G29:G32"/>
    <mergeCell ref="G68:G71"/>
    <mergeCell ref="D68:D71"/>
    <mergeCell ref="E3:E6"/>
    <mergeCell ref="E29:E32"/>
    <mergeCell ref="E68:E71"/>
    <mergeCell ref="A66:S66"/>
    <mergeCell ref="A67:E67"/>
    <mergeCell ref="H68:J68"/>
    <mergeCell ref="L68:S68"/>
    <mergeCell ref="B68:C71"/>
    <mergeCell ref="B43:E43"/>
    <mergeCell ref="B86:E86"/>
    <mergeCell ref="A87:E87"/>
    <mergeCell ref="A3:A6"/>
    <mergeCell ref="A7:A26"/>
    <mergeCell ref="A29:A32"/>
    <mergeCell ref="A33:A42"/>
    <mergeCell ref="A44:A59"/>
    <mergeCell ref="A68:A71"/>
    <mergeCell ref="A72:A82"/>
    <mergeCell ref="A83:A86"/>
    <mergeCell ref="D80:E80"/>
    <mergeCell ref="D81:E81"/>
    <mergeCell ref="B82:E82"/>
    <mergeCell ref="D85:E85"/>
    <mergeCell ref="B83:B85"/>
    <mergeCell ref="C83:C85"/>
    <mergeCell ref="B72:C81"/>
    <mergeCell ref="C57:E57"/>
    <mergeCell ref="C58:E58"/>
    <mergeCell ref="B59:E59"/>
    <mergeCell ref="B44:B58"/>
    <mergeCell ref="C44:C56"/>
    <mergeCell ref="R30:S30"/>
    <mergeCell ref="H30:H32"/>
    <mergeCell ref="J30:J32"/>
    <mergeCell ref="L12:O12"/>
    <mergeCell ref="B26:E26"/>
    <mergeCell ref="A27:S27"/>
    <mergeCell ref="A28:E28"/>
    <mergeCell ref="L4:M4"/>
    <mergeCell ref="N4:O4"/>
    <mergeCell ref="P4:Q4"/>
    <mergeCell ref="R4:S4"/>
    <mergeCell ref="A1:T1"/>
    <mergeCell ref="A2:E2"/>
    <mergeCell ref="H3:J3"/>
    <mergeCell ref="L3:S3"/>
    <mergeCell ref="D3:D6"/>
    <mergeCell ref="F3:F6"/>
    <mergeCell ref="H4:H6"/>
    <mergeCell ref="J4:J6"/>
    <mergeCell ref="T3:T6"/>
    <mergeCell ref="B3:C6"/>
  </mergeCells>
  <printOptions horizontalCentered="1"/>
  <pageMargins left="0" right="0" top="0.9840277777777777" bottom="0.9840277777777777" header="0.5111111111111111" footer="0.7083333333333334"/>
  <pageSetup firstPageNumber="19" useFirstPageNumber="1" fitToHeight="3" horizontalDpi="2400" verticalDpi="24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Q33"/>
  <sheetViews>
    <sheetView view="pageBreakPreview" zoomScaleSheetLayoutView="100" workbookViewId="0" topLeftCell="A1">
      <selection activeCell="A13" sqref="A13"/>
    </sheetView>
  </sheetViews>
  <sheetFormatPr defaultColWidth="9.00390625" defaultRowHeight="14.25"/>
  <cols>
    <col min="1" max="1" width="7.25390625" style="6" customWidth="1"/>
    <col min="2" max="2" width="4.00390625" style="10" customWidth="1"/>
    <col min="3" max="3" width="18.125" style="10" customWidth="1"/>
    <col min="4" max="4" width="5.125" style="10" customWidth="1"/>
    <col min="5" max="5" width="3.875" style="10" customWidth="1"/>
    <col min="6" max="7" width="3.375" style="123" customWidth="1"/>
    <col min="8" max="8" width="3.625" style="123" customWidth="1"/>
    <col min="9" max="10" width="3.375" style="123" customWidth="1"/>
    <col min="11" max="11" width="3.625" style="123" customWidth="1"/>
    <col min="12" max="12" width="3.25390625" style="123" customWidth="1"/>
    <col min="13" max="15" width="3.375" style="123" customWidth="1"/>
    <col min="16" max="16" width="3.50390625" style="123" customWidth="1"/>
    <col min="17" max="17" width="4.00390625" style="6" customWidth="1"/>
    <col min="18" max="247" width="9.00390625" style="6" bestFit="1" customWidth="1"/>
    <col min="248" max="16384" width="9.00390625" style="6" customWidth="1"/>
  </cols>
  <sheetData>
    <row r="1" spans="1:16" ht="38.25" customHeight="1" thickBot="1">
      <c r="A1" s="346" t="s">
        <v>223</v>
      </c>
      <c r="B1" s="346"/>
      <c r="C1" s="346"/>
      <c r="D1" s="346"/>
      <c r="E1" s="346"/>
      <c r="F1" s="346"/>
      <c r="G1" s="346"/>
      <c r="H1" s="346"/>
      <c r="I1" s="346"/>
      <c r="J1" s="346"/>
      <c r="K1" s="346"/>
      <c r="L1" s="346"/>
      <c r="M1" s="346"/>
      <c r="N1" s="346"/>
      <c r="O1" s="346"/>
      <c r="P1" s="346"/>
    </row>
    <row r="2" spans="1:17" ht="14.25" customHeight="1">
      <c r="A2" s="318" t="s">
        <v>109</v>
      </c>
      <c r="B2" s="360" t="s">
        <v>224</v>
      </c>
      <c r="C2" s="275" t="s">
        <v>225</v>
      </c>
      <c r="D2" s="280" t="s">
        <v>49</v>
      </c>
      <c r="E2" s="347" t="s">
        <v>432</v>
      </c>
      <c r="F2" s="275" t="s">
        <v>431</v>
      </c>
      <c r="G2" s="276"/>
      <c r="H2" s="276"/>
      <c r="I2" s="276"/>
      <c r="J2" s="276"/>
      <c r="K2" s="276"/>
      <c r="L2" s="276"/>
      <c r="M2" s="276"/>
      <c r="N2" s="276"/>
      <c r="O2" s="276"/>
      <c r="P2" s="276"/>
      <c r="Q2" s="368" t="s">
        <v>15</v>
      </c>
    </row>
    <row r="3" spans="1:17" ht="14.25">
      <c r="A3" s="319"/>
      <c r="B3" s="361"/>
      <c r="C3" s="298"/>
      <c r="D3" s="281"/>
      <c r="E3" s="348"/>
      <c r="F3" s="299" t="s">
        <v>118</v>
      </c>
      <c r="G3" s="298"/>
      <c r="H3" s="298"/>
      <c r="I3" s="299" t="s">
        <v>119</v>
      </c>
      <c r="J3" s="298"/>
      <c r="K3" s="298"/>
      <c r="L3" s="299" t="s">
        <v>120</v>
      </c>
      <c r="M3" s="298"/>
      <c r="N3" s="298"/>
      <c r="O3" s="299" t="s">
        <v>121</v>
      </c>
      <c r="P3" s="298"/>
      <c r="Q3" s="369"/>
    </row>
    <row r="4" spans="1:17" ht="14.25">
      <c r="A4" s="319"/>
      <c r="B4" s="361"/>
      <c r="C4" s="298"/>
      <c r="D4" s="281"/>
      <c r="E4" s="348"/>
      <c r="F4" s="350" t="s">
        <v>122</v>
      </c>
      <c r="G4" s="350" t="s">
        <v>123</v>
      </c>
      <c r="H4" s="352" t="s">
        <v>226</v>
      </c>
      <c r="I4" s="350" t="s">
        <v>124</v>
      </c>
      <c r="J4" s="350" t="s">
        <v>125</v>
      </c>
      <c r="K4" s="350" t="s">
        <v>227</v>
      </c>
      <c r="L4" s="350" t="s">
        <v>126</v>
      </c>
      <c r="M4" s="350" t="s">
        <v>127</v>
      </c>
      <c r="N4" s="350" t="s">
        <v>228</v>
      </c>
      <c r="O4" s="350" t="s">
        <v>128</v>
      </c>
      <c r="P4" s="350" t="s">
        <v>129</v>
      </c>
      <c r="Q4" s="369"/>
    </row>
    <row r="5" spans="1:17" ht="14.25">
      <c r="A5" s="319"/>
      <c r="B5" s="361"/>
      <c r="C5" s="298"/>
      <c r="D5" s="281"/>
      <c r="E5" s="349"/>
      <c r="F5" s="351"/>
      <c r="G5" s="351"/>
      <c r="H5" s="353"/>
      <c r="I5" s="351"/>
      <c r="J5" s="351"/>
      <c r="K5" s="351"/>
      <c r="L5" s="351"/>
      <c r="M5" s="351"/>
      <c r="N5" s="351"/>
      <c r="O5" s="351"/>
      <c r="P5" s="351"/>
      <c r="Q5" s="370"/>
    </row>
    <row r="6" spans="1:17" ht="36">
      <c r="A6" s="165" t="s">
        <v>229</v>
      </c>
      <c r="B6" s="306" t="s">
        <v>230</v>
      </c>
      <c r="C6" s="23" t="s">
        <v>231</v>
      </c>
      <c r="D6" s="4">
        <v>1</v>
      </c>
      <c r="E6" s="38">
        <v>1</v>
      </c>
      <c r="F6" s="12">
        <v>1</v>
      </c>
      <c r="G6" s="12"/>
      <c r="H6" s="143"/>
      <c r="I6" s="12"/>
      <c r="J6" s="12"/>
      <c r="K6" s="12"/>
      <c r="L6" s="12"/>
      <c r="M6" s="12"/>
      <c r="N6" s="12"/>
      <c r="O6" s="12"/>
      <c r="P6" s="12"/>
      <c r="Q6" s="208"/>
    </row>
    <row r="7" spans="1:17" ht="24">
      <c r="A7" s="166" t="s">
        <v>232</v>
      </c>
      <c r="B7" s="307"/>
      <c r="C7" s="5" t="s">
        <v>233</v>
      </c>
      <c r="D7" s="4">
        <v>3</v>
      </c>
      <c r="E7" s="38">
        <v>3</v>
      </c>
      <c r="F7" s="12">
        <v>3</v>
      </c>
      <c r="G7" s="12"/>
      <c r="H7" s="143"/>
      <c r="I7" s="12"/>
      <c r="J7" s="12"/>
      <c r="K7" s="12"/>
      <c r="L7" s="12"/>
      <c r="M7" s="12"/>
      <c r="N7" s="12"/>
      <c r="O7" s="12"/>
      <c r="P7" s="12"/>
      <c r="Q7" s="208"/>
    </row>
    <row r="8" spans="1:17" ht="24">
      <c r="A8" s="165" t="s">
        <v>234</v>
      </c>
      <c r="B8" s="307"/>
      <c r="C8" s="3" t="s">
        <v>235</v>
      </c>
      <c r="D8" s="4">
        <v>0.5</v>
      </c>
      <c r="E8" s="82">
        <v>16</v>
      </c>
      <c r="F8" s="12"/>
      <c r="G8" s="12"/>
      <c r="H8" s="143"/>
      <c r="I8" s="12"/>
      <c r="J8" s="12"/>
      <c r="K8" s="12"/>
      <c r="L8" s="158">
        <v>2</v>
      </c>
      <c r="M8" s="158"/>
      <c r="N8" s="158"/>
      <c r="O8" s="158">
        <v>2</v>
      </c>
      <c r="P8" s="158"/>
      <c r="Q8" s="208"/>
    </row>
    <row r="9" spans="1:17" ht="36">
      <c r="A9" s="167" t="s">
        <v>236</v>
      </c>
      <c r="B9" s="307"/>
      <c r="C9" s="5" t="s">
        <v>237</v>
      </c>
      <c r="D9" s="4">
        <v>2</v>
      </c>
      <c r="E9" s="38">
        <v>2</v>
      </c>
      <c r="F9" s="12"/>
      <c r="G9" s="12"/>
      <c r="H9" s="143"/>
      <c r="I9" s="12"/>
      <c r="J9" s="12"/>
      <c r="K9" s="12">
        <v>2</v>
      </c>
      <c r="L9" s="157"/>
      <c r="M9" s="159"/>
      <c r="N9" s="159"/>
      <c r="O9" s="159"/>
      <c r="P9" s="157"/>
      <c r="Q9" s="208"/>
    </row>
    <row r="10" spans="1:17" ht="64.5" customHeight="1">
      <c r="A10" s="168" t="s">
        <v>238</v>
      </c>
      <c r="B10" s="307"/>
      <c r="C10" s="5" t="s">
        <v>239</v>
      </c>
      <c r="D10" s="4">
        <v>1</v>
      </c>
      <c r="E10" s="4">
        <v>22</v>
      </c>
      <c r="F10" s="169"/>
      <c r="G10" s="367"/>
      <c r="H10" s="367"/>
      <c r="I10" s="367"/>
      <c r="J10" s="367"/>
      <c r="K10" s="367"/>
      <c r="L10" s="367"/>
      <c r="M10" s="367"/>
      <c r="N10" s="367"/>
      <c r="O10" s="367"/>
      <c r="P10" s="367"/>
      <c r="Q10" s="208"/>
    </row>
    <row r="11" spans="1:17" ht="38.25" customHeight="1">
      <c r="A11" s="170" t="s">
        <v>240</v>
      </c>
      <c r="B11" s="362" t="s">
        <v>241</v>
      </c>
      <c r="C11" s="59" t="s">
        <v>242</v>
      </c>
      <c r="D11" s="34">
        <v>2</v>
      </c>
      <c r="E11" s="34">
        <v>2</v>
      </c>
      <c r="F11" s="63"/>
      <c r="G11" s="63"/>
      <c r="H11" s="63"/>
      <c r="I11" s="63"/>
      <c r="J11" s="63"/>
      <c r="K11" s="63"/>
      <c r="L11" s="63">
        <v>2</v>
      </c>
      <c r="M11" s="63"/>
      <c r="N11" s="63"/>
      <c r="O11" s="63"/>
      <c r="P11" s="147"/>
      <c r="Q11" s="209"/>
    </row>
    <row r="12" spans="1:17" ht="39.75" customHeight="1">
      <c r="A12" s="170" t="s">
        <v>243</v>
      </c>
      <c r="B12" s="362"/>
      <c r="C12" s="59" t="s">
        <v>244</v>
      </c>
      <c r="D12" s="34">
        <v>2</v>
      </c>
      <c r="E12" s="34">
        <v>2</v>
      </c>
      <c r="F12" s="63"/>
      <c r="G12" s="63"/>
      <c r="H12" s="63"/>
      <c r="I12" s="63"/>
      <c r="J12" s="63"/>
      <c r="K12" s="63"/>
      <c r="L12" s="63"/>
      <c r="M12" s="63">
        <v>2</v>
      </c>
      <c r="N12" s="63"/>
      <c r="O12" s="63"/>
      <c r="P12" s="147"/>
      <c r="Q12" s="209"/>
    </row>
    <row r="13" spans="1:17" ht="51" customHeight="1">
      <c r="A13" s="170" t="s">
        <v>435</v>
      </c>
      <c r="B13" s="362"/>
      <c r="C13" s="59" t="s">
        <v>245</v>
      </c>
      <c r="D13" s="34">
        <v>2</v>
      </c>
      <c r="E13" s="34">
        <v>2</v>
      </c>
      <c r="F13" s="63"/>
      <c r="G13" s="63"/>
      <c r="H13" s="63"/>
      <c r="I13" s="63"/>
      <c r="J13" s="63"/>
      <c r="K13" s="63"/>
      <c r="L13" s="63"/>
      <c r="M13" s="63">
        <v>2</v>
      </c>
      <c r="N13" s="63"/>
      <c r="O13" s="63"/>
      <c r="P13" s="147"/>
      <c r="Q13" s="209"/>
    </row>
    <row r="14" spans="1:17" ht="39" customHeight="1">
      <c r="A14" s="170" t="s">
        <v>246</v>
      </c>
      <c r="B14" s="362"/>
      <c r="C14" s="66" t="s">
        <v>247</v>
      </c>
      <c r="D14" s="63">
        <v>2</v>
      </c>
      <c r="E14" s="63">
        <v>2</v>
      </c>
      <c r="F14" s="63"/>
      <c r="G14" s="63"/>
      <c r="H14" s="63"/>
      <c r="I14" s="63"/>
      <c r="J14" s="63"/>
      <c r="K14" s="63"/>
      <c r="L14" s="63">
        <v>2</v>
      </c>
      <c r="M14" s="63"/>
      <c r="N14" s="63"/>
      <c r="O14" s="63"/>
      <c r="P14" s="147"/>
      <c r="Q14" s="210"/>
    </row>
    <row r="15" spans="1:17" ht="38.25" customHeight="1">
      <c r="A15" s="170" t="s">
        <v>248</v>
      </c>
      <c r="B15" s="362"/>
      <c r="C15" s="59" t="s">
        <v>249</v>
      </c>
      <c r="D15" s="34">
        <v>2</v>
      </c>
      <c r="E15" s="34">
        <v>2</v>
      </c>
      <c r="F15" s="63"/>
      <c r="G15" s="63"/>
      <c r="H15" s="63"/>
      <c r="I15" s="63"/>
      <c r="J15" s="63"/>
      <c r="K15" s="63"/>
      <c r="L15" s="63">
        <v>2</v>
      </c>
      <c r="M15" s="63"/>
      <c r="N15" s="63"/>
      <c r="O15" s="63"/>
      <c r="P15" s="147"/>
      <c r="Q15" s="209"/>
    </row>
    <row r="16" spans="1:17" ht="38.25" customHeight="1">
      <c r="A16" s="170" t="s">
        <v>250</v>
      </c>
      <c r="B16" s="362"/>
      <c r="C16" s="59" t="s">
        <v>251</v>
      </c>
      <c r="D16" s="34">
        <v>2</v>
      </c>
      <c r="E16" s="34">
        <v>2</v>
      </c>
      <c r="F16" s="63"/>
      <c r="G16" s="63"/>
      <c r="H16" s="63"/>
      <c r="I16" s="63"/>
      <c r="J16" s="63"/>
      <c r="K16" s="63"/>
      <c r="L16" s="63">
        <v>2</v>
      </c>
      <c r="M16" s="63"/>
      <c r="N16" s="63"/>
      <c r="O16" s="63"/>
      <c r="P16" s="147"/>
      <c r="Q16" s="209"/>
    </row>
    <row r="17" spans="1:17" ht="42.75" customHeight="1">
      <c r="A17" s="170" t="s">
        <v>252</v>
      </c>
      <c r="B17" s="362"/>
      <c r="C17" s="103" t="s">
        <v>253</v>
      </c>
      <c r="D17" s="34">
        <v>1</v>
      </c>
      <c r="E17" s="34">
        <v>1</v>
      </c>
      <c r="F17" s="63"/>
      <c r="G17" s="63"/>
      <c r="H17" s="63"/>
      <c r="I17" s="63"/>
      <c r="J17" s="63"/>
      <c r="K17" s="63"/>
      <c r="L17" s="63"/>
      <c r="M17" s="63">
        <v>1</v>
      </c>
      <c r="N17" s="63"/>
      <c r="O17" s="63"/>
      <c r="P17" s="147"/>
      <c r="Q17" s="211"/>
    </row>
    <row r="18" spans="1:17" ht="32.25" customHeight="1">
      <c r="A18" s="170" t="s">
        <v>254</v>
      </c>
      <c r="B18" s="178" t="s">
        <v>255</v>
      </c>
      <c r="C18" s="23" t="s">
        <v>256</v>
      </c>
      <c r="D18" s="34">
        <v>2</v>
      </c>
      <c r="E18" s="34">
        <v>2</v>
      </c>
      <c r="F18" s="63"/>
      <c r="G18" s="63"/>
      <c r="H18" s="63"/>
      <c r="I18" s="63"/>
      <c r="J18" s="63"/>
      <c r="K18" s="63"/>
      <c r="L18" s="63"/>
      <c r="M18" s="63">
        <v>2</v>
      </c>
      <c r="N18" s="63"/>
      <c r="O18" s="63"/>
      <c r="P18" s="151"/>
      <c r="Q18" s="212"/>
    </row>
    <row r="19" spans="1:17" ht="26.25" customHeight="1">
      <c r="A19" s="170" t="s">
        <v>411</v>
      </c>
      <c r="B19" s="282" t="s">
        <v>257</v>
      </c>
      <c r="C19" s="71" t="s">
        <v>258</v>
      </c>
      <c r="D19" s="4">
        <v>2</v>
      </c>
      <c r="E19" s="4">
        <v>2</v>
      </c>
      <c r="F19" s="120"/>
      <c r="G19" s="120"/>
      <c r="H19" s="120"/>
      <c r="I19" s="120"/>
      <c r="J19" s="120">
        <v>2</v>
      </c>
      <c r="K19" s="120"/>
      <c r="L19" s="120"/>
      <c r="M19" s="120"/>
      <c r="N19" s="120"/>
      <c r="O19" s="120"/>
      <c r="P19" s="120"/>
      <c r="Q19" s="209"/>
    </row>
    <row r="20" spans="1:17" ht="39" customHeight="1">
      <c r="A20" s="170" t="s">
        <v>412</v>
      </c>
      <c r="B20" s="282"/>
      <c r="C20" s="23" t="s">
        <v>423</v>
      </c>
      <c r="D20" s="4">
        <v>1</v>
      </c>
      <c r="E20" s="4">
        <v>1</v>
      </c>
      <c r="F20" s="120"/>
      <c r="G20" s="120"/>
      <c r="H20" s="120"/>
      <c r="I20" s="120">
        <v>1</v>
      </c>
      <c r="J20" s="120"/>
      <c r="K20" s="120"/>
      <c r="L20" s="120"/>
      <c r="M20" s="120"/>
      <c r="N20" s="120"/>
      <c r="O20" s="120"/>
      <c r="P20" s="120"/>
      <c r="Q20" s="209"/>
    </row>
    <row r="21" spans="1:17" ht="26.25" customHeight="1" thickBot="1">
      <c r="A21" s="171" t="s">
        <v>259</v>
      </c>
      <c r="B21" s="363"/>
      <c r="C21" s="172" t="s">
        <v>422</v>
      </c>
      <c r="D21" s="173">
        <v>2</v>
      </c>
      <c r="E21" s="173">
        <v>2</v>
      </c>
      <c r="F21" s="174"/>
      <c r="G21" s="174"/>
      <c r="H21" s="174"/>
      <c r="I21" s="174"/>
      <c r="J21" s="174"/>
      <c r="K21" s="174">
        <v>2</v>
      </c>
      <c r="L21" s="174"/>
      <c r="M21" s="174"/>
      <c r="N21" s="174"/>
      <c r="O21" s="174"/>
      <c r="P21" s="174"/>
      <c r="Q21" s="213"/>
    </row>
    <row r="22" spans="1:17" ht="40.5" customHeight="1" thickBot="1">
      <c r="A22" s="366" t="s">
        <v>260</v>
      </c>
      <c r="B22" s="366"/>
      <c r="C22" s="366"/>
      <c r="D22" s="366"/>
      <c r="E22" s="366"/>
      <c r="F22" s="366"/>
      <c r="G22" s="366"/>
      <c r="H22" s="366"/>
      <c r="I22" s="366"/>
      <c r="J22" s="366"/>
      <c r="K22" s="366"/>
      <c r="L22" s="366"/>
      <c r="M22" s="366"/>
      <c r="N22" s="366"/>
      <c r="O22" s="366"/>
      <c r="P22" s="366"/>
      <c r="Q22" s="366"/>
    </row>
    <row r="23" spans="1:17" ht="14.25" customHeight="1">
      <c r="A23" s="318" t="s">
        <v>109</v>
      </c>
      <c r="B23" s="360" t="s">
        <v>224</v>
      </c>
      <c r="C23" s="275" t="s">
        <v>225</v>
      </c>
      <c r="D23" s="280" t="s">
        <v>49</v>
      </c>
      <c r="E23" s="347" t="s">
        <v>432</v>
      </c>
      <c r="F23" s="275" t="s">
        <v>431</v>
      </c>
      <c r="G23" s="275"/>
      <c r="H23" s="275"/>
      <c r="I23" s="275"/>
      <c r="J23" s="275"/>
      <c r="K23" s="275"/>
      <c r="L23" s="275"/>
      <c r="M23" s="275"/>
      <c r="N23" s="275"/>
      <c r="O23" s="275"/>
      <c r="P23" s="275"/>
      <c r="Q23" s="371" t="s">
        <v>15</v>
      </c>
    </row>
    <row r="24" spans="1:17" ht="15.75" customHeight="1">
      <c r="A24" s="359"/>
      <c r="B24" s="364"/>
      <c r="C24" s="299"/>
      <c r="D24" s="365"/>
      <c r="E24" s="307"/>
      <c r="F24" s="299" t="s">
        <v>118</v>
      </c>
      <c r="G24" s="299"/>
      <c r="H24" s="299"/>
      <c r="I24" s="299" t="s">
        <v>119</v>
      </c>
      <c r="J24" s="299"/>
      <c r="K24" s="299"/>
      <c r="L24" s="299" t="s">
        <v>120</v>
      </c>
      <c r="M24" s="299"/>
      <c r="N24" s="299"/>
      <c r="O24" s="299" t="s">
        <v>121</v>
      </c>
      <c r="P24" s="299"/>
      <c r="Q24" s="372"/>
    </row>
    <row r="25" spans="1:17" ht="12.75" customHeight="1">
      <c r="A25" s="359"/>
      <c r="B25" s="364"/>
      <c r="C25" s="299"/>
      <c r="D25" s="365"/>
      <c r="E25" s="307"/>
      <c r="F25" s="350" t="s">
        <v>261</v>
      </c>
      <c r="G25" s="350" t="s">
        <v>262</v>
      </c>
      <c r="H25" s="352" t="s">
        <v>263</v>
      </c>
      <c r="I25" s="350" t="s">
        <v>264</v>
      </c>
      <c r="J25" s="350" t="s">
        <v>265</v>
      </c>
      <c r="K25" s="350" t="s">
        <v>266</v>
      </c>
      <c r="L25" s="350" t="s">
        <v>267</v>
      </c>
      <c r="M25" s="350" t="s">
        <v>268</v>
      </c>
      <c r="N25" s="350" t="s">
        <v>269</v>
      </c>
      <c r="O25" s="350" t="s">
        <v>270</v>
      </c>
      <c r="P25" s="350" t="s">
        <v>271</v>
      </c>
      <c r="Q25" s="372"/>
    </row>
    <row r="26" spans="1:17" ht="13.5" customHeight="1">
      <c r="A26" s="359"/>
      <c r="B26" s="364"/>
      <c r="C26" s="299"/>
      <c r="D26" s="365"/>
      <c r="E26" s="308"/>
      <c r="F26" s="350"/>
      <c r="G26" s="350"/>
      <c r="H26" s="352"/>
      <c r="I26" s="350"/>
      <c r="J26" s="350"/>
      <c r="K26" s="350"/>
      <c r="L26" s="350"/>
      <c r="M26" s="350"/>
      <c r="N26" s="350"/>
      <c r="O26" s="350"/>
      <c r="P26" s="350"/>
      <c r="Q26" s="373"/>
    </row>
    <row r="27" spans="1:17" ht="38.25" customHeight="1">
      <c r="A27" s="175" t="s">
        <v>272</v>
      </c>
      <c r="B27" s="282" t="s">
        <v>273</v>
      </c>
      <c r="C27" s="72" t="s">
        <v>274</v>
      </c>
      <c r="D27" s="4">
        <v>0.5</v>
      </c>
      <c r="E27" s="4"/>
      <c r="F27" s="120"/>
      <c r="G27" s="120"/>
      <c r="H27" s="120"/>
      <c r="I27" s="120"/>
      <c r="J27" s="120">
        <v>1</v>
      </c>
      <c r="K27" s="120"/>
      <c r="L27" s="120"/>
      <c r="M27" s="120"/>
      <c r="N27" s="120"/>
      <c r="O27" s="120"/>
      <c r="P27" s="120"/>
      <c r="Q27" s="214"/>
    </row>
    <row r="28" spans="1:17" ht="49.5" customHeight="1">
      <c r="A28" s="170" t="s">
        <v>413</v>
      </c>
      <c r="B28" s="282"/>
      <c r="C28" s="59" t="s">
        <v>275</v>
      </c>
      <c r="D28" s="4">
        <v>6</v>
      </c>
      <c r="E28" s="4"/>
      <c r="F28" s="120"/>
      <c r="G28" s="120"/>
      <c r="H28" s="120"/>
      <c r="I28" s="120"/>
      <c r="J28" s="120"/>
      <c r="K28" s="120"/>
      <c r="L28" s="120"/>
      <c r="M28" s="120"/>
      <c r="N28" s="120"/>
      <c r="O28" s="120">
        <v>12</v>
      </c>
      <c r="P28" s="120"/>
      <c r="Q28" s="214"/>
    </row>
    <row r="29" spans="1:17" ht="49.5" customHeight="1">
      <c r="A29" s="176" t="s">
        <v>414</v>
      </c>
      <c r="B29" s="282"/>
      <c r="C29" s="59" t="s">
        <v>276</v>
      </c>
      <c r="D29" s="4">
        <v>8</v>
      </c>
      <c r="E29" s="4"/>
      <c r="F29" s="120"/>
      <c r="G29" s="120"/>
      <c r="H29" s="120"/>
      <c r="I29" s="120"/>
      <c r="J29" s="120"/>
      <c r="K29" s="120"/>
      <c r="L29" s="120"/>
      <c r="M29" s="120"/>
      <c r="N29" s="120"/>
      <c r="O29" s="120"/>
      <c r="P29" s="120">
        <v>16</v>
      </c>
      <c r="Q29" s="214"/>
    </row>
    <row r="30" spans="1:17" ht="42" customHeight="1">
      <c r="A30" s="177"/>
      <c r="B30" s="354" t="s">
        <v>277</v>
      </c>
      <c r="C30" s="355"/>
      <c r="D30" s="4">
        <v>3</v>
      </c>
      <c r="E30" s="4"/>
      <c r="F30" s="4"/>
      <c r="G30" s="4"/>
      <c r="H30" s="4"/>
      <c r="I30" s="4"/>
      <c r="J30" s="4"/>
      <c r="K30" s="4"/>
      <c r="L30" s="4"/>
      <c r="M30" s="4"/>
      <c r="N30" s="4">
        <v>3</v>
      </c>
      <c r="O30" s="4"/>
      <c r="P30" s="4"/>
      <c r="Q30" s="214"/>
    </row>
    <row r="31" spans="1:17" ht="22.5" customHeight="1" thickBot="1">
      <c r="A31" s="356" t="s">
        <v>55</v>
      </c>
      <c r="B31" s="357"/>
      <c r="C31" s="358"/>
      <c r="D31" s="80">
        <f>SUM(D6:D21)+SUM(D27:D30)</f>
        <v>45</v>
      </c>
      <c r="E31" s="50"/>
      <c r="F31" s="121"/>
      <c r="G31" s="121"/>
      <c r="H31" s="121"/>
      <c r="I31" s="121"/>
      <c r="J31" s="121"/>
      <c r="K31" s="121"/>
      <c r="L31" s="121"/>
      <c r="M31" s="121"/>
      <c r="N31" s="121"/>
      <c r="O31" s="121"/>
      <c r="P31" s="121"/>
      <c r="Q31" s="215"/>
    </row>
    <row r="32" ht="14.25"/>
    <row r="33" ht="15">
      <c r="F33" s="122"/>
    </row>
  </sheetData>
  <mergeCells count="53">
    <mergeCell ref="M25:M26"/>
    <mergeCell ref="N4:N5"/>
    <mergeCell ref="N25:N26"/>
    <mergeCell ref="Q2:Q5"/>
    <mergeCell ref="Q23:Q26"/>
    <mergeCell ref="O4:O5"/>
    <mergeCell ref="O25:O26"/>
    <mergeCell ref="P4:P5"/>
    <mergeCell ref="P25:P26"/>
    <mergeCell ref="I25:I26"/>
    <mergeCell ref="J4:J5"/>
    <mergeCell ref="J25:J26"/>
    <mergeCell ref="G10:P10"/>
    <mergeCell ref="H25:H26"/>
    <mergeCell ref="K4:K5"/>
    <mergeCell ref="K25:K26"/>
    <mergeCell ref="L4:L5"/>
    <mergeCell ref="L25:L26"/>
    <mergeCell ref="M4:M5"/>
    <mergeCell ref="C2:C5"/>
    <mergeCell ref="C23:C26"/>
    <mergeCell ref="D2:D5"/>
    <mergeCell ref="D23:D26"/>
    <mergeCell ref="A22:Q22"/>
    <mergeCell ref="F23:P23"/>
    <mergeCell ref="E23:E26"/>
    <mergeCell ref="F25:F26"/>
    <mergeCell ref="G25:G26"/>
    <mergeCell ref="I4:I5"/>
    <mergeCell ref="B30:C30"/>
    <mergeCell ref="A31:C31"/>
    <mergeCell ref="A2:A5"/>
    <mergeCell ref="A23:A26"/>
    <mergeCell ref="B2:B5"/>
    <mergeCell ref="B6:B10"/>
    <mergeCell ref="B11:B17"/>
    <mergeCell ref="B19:B21"/>
    <mergeCell ref="B23:B26"/>
    <mergeCell ref="B27:B29"/>
    <mergeCell ref="F24:H24"/>
    <mergeCell ref="I24:K24"/>
    <mergeCell ref="L24:N24"/>
    <mergeCell ref="O24:P24"/>
    <mergeCell ref="A1:P1"/>
    <mergeCell ref="F2:P2"/>
    <mergeCell ref="F3:H3"/>
    <mergeCell ref="I3:K3"/>
    <mergeCell ref="L3:N3"/>
    <mergeCell ref="O3:P3"/>
    <mergeCell ref="E2:E5"/>
    <mergeCell ref="F4:F5"/>
    <mergeCell ref="G4:G5"/>
    <mergeCell ref="H4:H5"/>
  </mergeCells>
  <printOptions horizontalCentered="1"/>
  <pageMargins left="0.5905511811023623" right="0.5905511811023623" top="0.984251968503937" bottom="0.984251968503937" header="0.5118110236220472" footer="0.7086614173228347"/>
  <pageSetup firstPageNumber="23" useFirstPageNumber="1"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69"/>
  <sheetViews>
    <sheetView workbookViewId="0" topLeftCell="A1">
      <selection activeCell="L13" sqref="L13"/>
    </sheetView>
  </sheetViews>
  <sheetFormatPr defaultColWidth="9.00390625" defaultRowHeight="14.25"/>
  <cols>
    <col min="1" max="2" width="2.25390625" style="39" customWidth="1"/>
    <col min="3" max="3" width="13.00390625" style="39" customWidth="1"/>
    <col min="4" max="4" width="5.375" style="39" customWidth="1"/>
    <col min="5" max="5" width="28.50390625" style="39" customWidth="1"/>
    <col min="6" max="6" width="24.75390625" style="39" customWidth="1"/>
    <col min="7" max="7" width="32.875" style="39" customWidth="1"/>
    <col min="8" max="8" width="14.875" style="39" customWidth="1"/>
    <col min="9" max="11" width="9.00390625" style="39" bestFit="1" customWidth="1"/>
    <col min="12" max="12" width="23.625" style="39" customWidth="1"/>
    <col min="13" max="16384" width="9.00390625" style="39" bestFit="1" customWidth="1"/>
  </cols>
  <sheetData>
    <row r="1" spans="1:8" ht="27">
      <c r="A1" s="391" t="s">
        <v>278</v>
      </c>
      <c r="B1" s="391"/>
      <c r="C1" s="391"/>
      <c r="D1" s="391"/>
      <c r="E1" s="391"/>
      <c r="F1" s="391"/>
      <c r="G1" s="391"/>
      <c r="H1" s="391"/>
    </row>
    <row r="2" spans="1:8" ht="14.25">
      <c r="A2" s="403" t="s">
        <v>279</v>
      </c>
      <c r="B2" s="404"/>
      <c r="C2" s="374" t="s">
        <v>280</v>
      </c>
      <c r="D2" s="374" t="s">
        <v>281</v>
      </c>
      <c r="E2" s="374" t="s">
        <v>382</v>
      </c>
      <c r="F2" s="374" t="s">
        <v>282</v>
      </c>
      <c r="G2" s="374" t="s">
        <v>283</v>
      </c>
      <c r="H2" s="109" t="s">
        <v>284</v>
      </c>
    </row>
    <row r="3" spans="1:8" ht="27.75" customHeight="1">
      <c r="A3" s="405"/>
      <c r="B3" s="406"/>
      <c r="C3" s="375"/>
      <c r="D3" s="375"/>
      <c r="E3" s="375"/>
      <c r="F3" s="375"/>
      <c r="G3" s="375"/>
      <c r="H3" s="162" t="s">
        <v>285</v>
      </c>
    </row>
    <row r="4" spans="1:8" ht="17.25" customHeight="1">
      <c r="A4" s="401">
        <v>1</v>
      </c>
      <c r="B4" s="402"/>
      <c r="C4" s="379" t="s">
        <v>286</v>
      </c>
      <c r="D4" s="376">
        <v>30</v>
      </c>
      <c r="E4" s="111" t="s">
        <v>287</v>
      </c>
      <c r="F4" s="379"/>
      <c r="G4" s="382" t="s">
        <v>288</v>
      </c>
      <c r="H4" s="386" t="s">
        <v>289</v>
      </c>
    </row>
    <row r="5" spans="1:8" ht="17.25" customHeight="1">
      <c r="A5" s="397"/>
      <c r="B5" s="398"/>
      <c r="C5" s="380"/>
      <c r="D5" s="377"/>
      <c r="E5" s="113" t="s">
        <v>290</v>
      </c>
      <c r="F5" s="380"/>
      <c r="G5" s="383"/>
      <c r="H5" s="387"/>
    </row>
    <row r="6" spans="1:8" ht="17.25" customHeight="1">
      <c r="A6" s="397"/>
      <c r="B6" s="398"/>
      <c r="C6" s="394"/>
      <c r="D6" s="377"/>
      <c r="E6" s="113" t="s">
        <v>291</v>
      </c>
      <c r="F6" s="381"/>
      <c r="G6" s="384"/>
      <c r="H6" s="388"/>
    </row>
    <row r="7" spans="1:8" ht="15.75" customHeight="1">
      <c r="A7" s="397"/>
      <c r="B7" s="398"/>
      <c r="C7" s="394"/>
      <c r="D7" s="377"/>
      <c r="E7" s="113" t="s">
        <v>292</v>
      </c>
      <c r="F7" s="381"/>
      <c r="G7" s="384"/>
      <c r="H7" s="388"/>
    </row>
    <row r="8" spans="1:8" ht="15.75" customHeight="1">
      <c r="A8" s="397"/>
      <c r="B8" s="398"/>
      <c r="C8" s="394"/>
      <c r="D8" s="377"/>
      <c r="E8" s="113" t="s">
        <v>293</v>
      </c>
      <c r="F8" s="381"/>
      <c r="G8" s="384"/>
      <c r="H8" s="388"/>
    </row>
    <row r="9" spans="1:8" ht="17.25" customHeight="1">
      <c r="A9" s="397"/>
      <c r="B9" s="398"/>
      <c r="C9" s="394"/>
      <c r="D9" s="377"/>
      <c r="E9" s="113" t="s">
        <v>294</v>
      </c>
      <c r="F9" s="381"/>
      <c r="G9" s="384"/>
      <c r="H9" s="388"/>
    </row>
    <row r="10" spans="1:8" ht="14.25">
      <c r="A10" s="397"/>
      <c r="B10" s="398"/>
      <c r="C10" s="394"/>
      <c r="D10" s="377"/>
      <c r="E10" s="113" t="s">
        <v>295</v>
      </c>
      <c r="F10" s="381"/>
      <c r="G10" s="384"/>
      <c r="H10" s="388"/>
    </row>
    <row r="11" spans="1:8" ht="14.25">
      <c r="A11" s="397"/>
      <c r="B11" s="398"/>
      <c r="C11" s="394"/>
      <c r="D11" s="377"/>
      <c r="E11" s="113" t="s">
        <v>296</v>
      </c>
      <c r="F11" s="381"/>
      <c r="G11" s="384"/>
      <c r="H11" s="388"/>
    </row>
    <row r="12" spans="1:8" ht="17.25" customHeight="1">
      <c r="A12" s="397"/>
      <c r="B12" s="398"/>
      <c r="C12" s="394"/>
      <c r="D12" s="377"/>
      <c r="E12" s="113" t="s">
        <v>297</v>
      </c>
      <c r="F12" s="381"/>
      <c r="G12" s="384"/>
      <c r="H12" s="388"/>
    </row>
    <row r="13" spans="1:8" ht="17.25" customHeight="1" thickBot="1">
      <c r="A13" s="397"/>
      <c r="B13" s="398"/>
      <c r="C13" s="394"/>
      <c r="D13" s="377"/>
      <c r="E13" s="113" t="s">
        <v>298</v>
      </c>
      <c r="F13" s="381"/>
      <c r="G13" s="385"/>
      <c r="H13" s="389"/>
    </row>
    <row r="14" spans="1:8" ht="20.25" customHeight="1">
      <c r="A14" s="401">
        <v>2</v>
      </c>
      <c r="B14" s="402"/>
      <c r="C14" s="374" t="s">
        <v>299</v>
      </c>
      <c r="D14" s="376">
        <v>51</v>
      </c>
      <c r="E14" s="110" t="s">
        <v>300</v>
      </c>
      <c r="F14" s="110"/>
      <c r="G14" s="207"/>
      <c r="H14" s="376"/>
    </row>
    <row r="15" spans="1:8" ht="18" customHeight="1">
      <c r="A15" s="397"/>
      <c r="B15" s="398"/>
      <c r="C15" s="378"/>
      <c r="D15" s="377"/>
      <c r="E15" s="113" t="s">
        <v>290</v>
      </c>
      <c r="F15" s="114"/>
      <c r="G15" s="114"/>
      <c r="H15" s="377"/>
    </row>
    <row r="16" spans="1:8" ht="19.5" customHeight="1">
      <c r="A16" s="397"/>
      <c r="B16" s="398"/>
      <c r="C16" s="378"/>
      <c r="D16" s="377"/>
      <c r="E16" s="112" t="s">
        <v>301</v>
      </c>
      <c r="F16" s="114"/>
      <c r="G16" s="114"/>
      <c r="H16" s="377"/>
    </row>
    <row r="17" spans="1:8" ht="18" customHeight="1">
      <c r="A17" s="397"/>
      <c r="B17" s="398"/>
      <c r="C17" s="378"/>
      <c r="D17" s="377"/>
      <c r="E17" s="113" t="s">
        <v>302</v>
      </c>
      <c r="F17" s="114"/>
      <c r="G17" s="114"/>
      <c r="H17" s="377"/>
    </row>
    <row r="18" spans="1:8" ht="18" customHeight="1">
      <c r="A18" s="397"/>
      <c r="B18" s="398"/>
      <c r="C18" s="378"/>
      <c r="D18" s="377"/>
      <c r="E18" s="113" t="s">
        <v>303</v>
      </c>
      <c r="F18" s="114"/>
      <c r="G18" s="114"/>
      <c r="H18" s="377"/>
    </row>
    <row r="19" spans="1:8" ht="18" customHeight="1">
      <c r="A19" s="397"/>
      <c r="B19" s="398"/>
      <c r="C19" s="378"/>
      <c r="D19" s="377"/>
      <c r="E19" s="113" t="s">
        <v>304</v>
      </c>
      <c r="F19" s="114"/>
      <c r="G19" s="114"/>
      <c r="H19" s="377"/>
    </row>
    <row r="20" spans="1:8" ht="18" customHeight="1">
      <c r="A20" s="397"/>
      <c r="B20" s="398"/>
      <c r="C20" s="378"/>
      <c r="D20" s="377"/>
      <c r="E20" s="113" t="s">
        <v>305</v>
      </c>
      <c r="F20" s="114"/>
      <c r="G20" s="114"/>
      <c r="H20" s="377"/>
    </row>
    <row r="21" spans="1:8" ht="18" customHeight="1">
      <c r="A21" s="397"/>
      <c r="B21" s="398"/>
      <c r="C21" s="378"/>
      <c r="D21" s="377"/>
      <c r="E21" s="113" t="s">
        <v>306</v>
      </c>
      <c r="F21" s="114"/>
      <c r="G21" s="114"/>
      <c r="H21" s="377"/>
    </row>
    <row r="22" spans="1:8" ht="17.25" customHeight="1">
      <c r="A22" s="397"/>
      <c r="B22" s="398"/>
      <c r="C22" s="378"/>
      <c r="D22" s="377"/>
      <c r="E22" s="113" t="s">
        <v>307</v>
      </c>
      <c r="F22" s="114"/>
      <c r="G22" s="114"/>
      <c r="H22" s="377"/>
    </row>
    <row r="23" spans="1:8" ht="17.25" customHeight="1">
      <c r="A23" s="397"/>
      <c r="B23" s="398"/>
      <c r="C23" s="378"/>
      <c r="D23" s="377"/>
      <c r="E23" s="113"/>
      <c r="F23" s="114"/>
      <c r="G23" s="114"/>
      <c r="H23" s="377"/>
    </row>
    <row r="24" spans="1:8" ht="17.25" customHeight="1">
      <c r="A24" s="397"/>
      <c r="B24" s="398"/>
      <c r="C24" s="378"/>
      <c r="D24" s="377"/>
      <c r="E24" s="113"/>
      <c r="F24" s="114"/>
      <c r="G24" s="114"/>
      <c r="H24" s="377"/>
    </row>
    <row r="25" spans="1:8" ht="17.25" customHeight="1" thickBot="1">
      <c r="A25" s="399"/>
      <c r="B25" s="400"/>
      <c r="C25" s="375"/>
      <c r="D25" s="390"/>
      <c r="E25" s="179"/>
      <c r="F25" s="115"/>
      <c r="G25" s="115"/>
      <c r="H25" s="390"/>
    </row>
    <row r="26" spans="1:8" ht="33.75" customHeight="1">
      <c r="A26" s="401">
        <v>3</v>
      </c>
      <c r="B26" s="402"/>
      <c r="C26" s="379" t="s">
        <v>308</v>
      </c>
      <c r="D26" s="376">
        <v>79.5</v>
      </c>
      <c r="E26" s="110" t="s">
        <v>309</v>
      </c>
      <c r="F26" s="110" t="s">
        <v>310</v>
      </c>
      <c r="G26" s="110" t="s">
        <v>311</v>
      </c>
      <c r="H26" s="376"/>
    </row>
    <row r="27" spans="1:8" ht="16.5" customHeight="1">
      <c r="A27" s="397"/>
      <c r="B27" s="398"/>
      <c r="C27" s="394"/>
      <c r="D27" s="377"/>
      <c r="E27" s="113" t="s">
        <v>290</v>
      </c>
      <c r="F27" s="114"/>
      <c r="G27" s="180" t="s">
        <v>312</v>
      </c>
      <c r="H27" s="377"/>
    </row>
    <row r="28" spans="1:8" ht="16.5" customHeight="1">
      <c r="A28" s="397"/>
      <c r="B28" s="398"/>
      <c r="C28" s="394"/>
      <c r="D28" s="377"/>
      <c r="E28" s="113" t="s">
        <v>313</v>
      </c>
      <c r="F28" s="114"/>
      <c r="G28" s="112" t="s">
        <v>314</v>
      </c>
      <c r="H28" s="377"/>
    </row>
    <row r="29" spans="1:8" ht="16.5" customHeight="1">
      <c r="A29" s="397"/>
      <c r="B29" s="398"/>
      <c r="C29" s="394"/>
      <c r="D29" s="377"/>
      <c r="E29" s="113" t="s">
        <v>315</v>
      </c>
      <c r="F29" s="114"/>
      <c r="G29" s="180"/>
      <c r="H29" s="377"/>
    </row>
    <row r="30" spans="1:8" ht="16.5" customHeight="1">
      <c r="A30" s="397"/>
      <c r="B30" s="398"/>
      <c r="C30" s="394"/>
      <c r="D30" s="377"/>
      <c r="E30" s="113" t="s">
        <v>316</v>
      </c>
      <c r="F30" s="114"/>
      <c r="G30" s="114"/>
      <c r="H30" s="377"/>
    </row>
    <row r="31" spans="1:8" ht="16.5" customHeight="1">
      <c r="A31" s="397"/>
      <c r="B31" s="398"/>
      <c r="C31" s="394"/>
      <c r="D31" s="377"/>
      <c r="E31" s="112" t="s">
        <v>317</v>
      </c>
      <c r="F31" s="114"/>
      <c r="G31" s="114"/>
      <c r="H31" s="377"/>
    </row>
    <row r="32" spans="1:8" ht="16.5" customHeight="1">
      <c r="A32" s="397"/>
      <c r="B32" s="398"/>
      <c r="C32" s="394"/>
      <c r="D32" s="377"/>
      <c r="E32" s="112" t="s">
        <v>318</v>
      </c>
      <c r="F32" s="114"/>
      <c r="G32" s="114"/>
      <c r="H32" s="377"/>
    </row>
    <row r="33" spans="1:8" ht="17.25" customHeight="1">
      <c r="A33" s="397"/>
      <c r="B33" s="398"/>
      <c r="C33" s="394"/>
      <c r="D33" s="377"/>
      <c r="E33" s="112" t="s">
        <v>319</v>
      </c>
      <c r="F33" s="114"/>
      <c r="G33" s="114"/>
      <c r="H33" s="377"/>
    </row>
    <row r="34" spans="1:8" ht="17.25" customHeight="1">
      <c r="A34" s="397"/>
      <c r="B34" s="398"/>
      <c r="C34" s="394"/>
      <c r="D34" s="377"/>
      <c r="E34" s="112" t="s">
        <v>320</v>
      </c>
      <c r="F34" s="114"/>
      <c r="G34" s="114"/>
      <c r="H34" s="377"/>
    </row>
    <row r="35" spans="1:8" ht="16.5" customHeight="1">
      <c r="A35" s="399"/>
      <c r="B35" s="400"/>
      <c r="C35" s="395"/>
      <c r="D35" s="377"/>
      <c r="E35" s="116" t="s">
        <v>321</v>
      </c>
      <c r="F35" s="115"/>
      <c r="G35" s="115"/>
      <c r="H35" s="377"/>
    </row>
    <row r="36" spans="1:8" ht="21" customHeight="1">
      <c r="A36" s="397">
        <v>4</v>
      </c>
      <c r="B36" s="398"/>
      <c r="C36" s="380" t="s">
        <v>322</v>
      </c>
      <c r="D36" s="376">
        <v>103</v>
      </c>
      <c r="E36" s="112" t="s">
        <v>323</v>
      </c>
      <c r="F36" s="112" t="s">
        <v>324</v>
      </c>
      <c r="G36" s="112" t="s">
        <v>325</v>
      </c>
      <c r="H36" s="374" t="s">
        <v>326</v>
      </c>
    </row>
    <row r="37" spans="1:8" ht="21" customHeight="1">
      <c r="A37" s="397"/>
      <c r="B37" s="398"/>
      <c r="C37" s="380"/>
      <c r="D37" s="377"/>
      <c r="E37" s="113" t="s">
        <v>290</v>
      </c>
      <c r="F37" s="112" t="s">
        <v>327</v>
      </c>
      <c r="G37" s="112" t="s">
        <v>328</v>
      </c>
      <c r="H37" s="377"/>
    </row>
    <row r="38" spans="1:8" ht="18.75" customHeight="1">
      <c r="A38" s="397"/>
      <c r="B38" s="398"/>
      <c r="C38" s="396"/>
      <c r="D38" s="377"/>
      <c r="E38" s="113" t="s">
        <v>329</v>
      </c>
      <c r="F38" s="112" t="s">
        <v>330</v>
      </c>
      <c r="G38" s="112" t="s">
        <v>331</v>
      </c>
      <c r="H38" s="377"/>
    </row>
    <row r="39" spans="1:8" ht="18.75" customHeight="1">
      <c r="A39" s="397"/>
      <c r="B39" s="398"/>
      <c r="C39" s="396"/>
      <c r="D39" s="377"/>
      <c r="E39" s="112" t="s">
        <v>332</v>
      </c>
      <c r="F39" s="112"/>
      <c r="G39" s="112" t="s">
        <v>333</v>
      </c>
      <c r="H39" s="377"/>
    </row>
    <row r="40" spans="1:8" ht="18.75" customHeight="1">
      <c r="A40" s="397"/>
      <c r="B40" s="398"/>
      <c r="C40" s="396"/>
      <c r="D40" s="377"/>
      <c r="E40" s="112" t="s">
        <v>334</v>
      </c>
      <c r="F40" s="112"/>
      <c r="G40" s="112"/>
      <c r="H40" s="377"/>
    </row>
    <row r="41" spans="1:8" ht="18" customHeight="1" thickBot="1">
      <c r="A41" s="397"/>
      <c r="B41" s="398"/>
      <c r="C41" s="396"/>
      <c r="D41" s="377"/>
      <c r="E41" s="112" t="s">
        <v>335</v>
      </c>
      <c r="F41" s="116"/>
      <c r="G41" s="112"/>
      <c r="H41" s="390"/>
    </row>
    <row r="42" spans="1:8" ht="18.75" customHeight="1">
      <c r="A42" s="401">
        <v>5</v>
      </c>
      <c r="B42" s="402"/>
      <c r="C42" s="374" t="s">
        <v>336</v>
      </c>
      <c r="D42" s="376">
        <v>130</v>
      </c>
      <c r="E42" s="110" t="s">
        <v>337</v>
      </c>
      <c r="F42" s="110" t="s">
        <v>338</v>
      </c>
      <c r="G42" s="110" t="s">
        <v>339</v>
      </c>
      <c r="H42" s="374" t="s">
        <v>340</v>
      </c>
    </row>
    <row r="43" spans="1:8" ht="22.5" customHeight="1">
      <c r="A43" s="397"/>
      <c r="B43" s="398"/>
      <c r="C43" s="378"/>
      <c r="D43" s="377"/>
      <c r="E43" s="112" t="s">
        <v>341</v>
      </c>
      <c r="F43" s="112" t="s">
        <v>342</v>
      </c>
      <c r="G43" s="112" t="s">
        <v>343</v>
      </c>
      <c r="H43" s="378"/>
    </row>
    <row r="44" spans="1:8" ht="20.25" customHeight="1">
      <c r="A44" s="397"/>
      <c r="B44" s="398"/>
      <c r="C44" s="378"/>
      <c r="D44" s="377"/>
      <c r="E44" s="112" t="s">
        <v>344</v>
      </c>
      <c r="F44" s="112" t="s">
        <v>345</v>
      </c>
      <c r="G44" s="112" t="s">
        <v>346</v>
      </c>
      <c r="H44" s="378"/>
    </row>
    <row r="45" spans="1:8" ht="20.25" customHeight="1">
      <c r="A45" s="397"/>
      <c r="B45" s="398"/>
      <c r="C45" s="378"/>
      <c r="D45" s="377"/>
      <c r="E45" s="205"/>
      <c r="F45" s="112" t="s">
        <v>347</v>
      </c>
      <c r="G45" s="112" t="s">
        <v>348</v>
      </c>
      <c r="H45" s="378"/>
    </row>
    <row r="46" spans="1:8" ht="21.75" customHeight="1">
      <c r="A46" s="397"/>
      <c r="B46" s="398"/>
      <c r="C46" s="378"/>
      <c r="D46" s="377"/>
      <c r="E46" s="205"/>
      <c r="F46" s="112" t="s">
        <v>349</v>
      </c>
      <c r="G46" s="112" t="s">
        <v>350</v>
      </c>
      <c r="H46" s="378"/>
    </row>
    <row r="47" spans="1:8" ht="21.75" customHeight="1">
      <c r="A47" s="397"/>
      <c r="B47" s="398"/>
      <c r="C47" s="378"/>
      <c r="D47" s="377"/>
      <c r="E47" s="205"/>
      <c r="F47" s="112"/>
      <c r="G47" s="112"/>
      <c r="H47" s="378"/>
    </row>
    <row r="48" spans="1:8" ht="21.75" customHeight="1">
      <c r="A48" s="397"/>
      <c r="B48" s="398"/>
      <c r="C48" s="378"/>
      <c r="D48" s="377"/>
      <c r="E48" s="205"/>
      <c r="F48" s="112"/>
      <c r="G48" s="112"/>
      <c r="H48" s="378"/>
    </row>
    <row r="49" spans="1:8" ht="21.75" customHeight="1" thickBot="1">
      <c r="A49" s="399"/>
      <c r="B49" s="400"/>
      <c r="C49" s="375"/>
      <c r="D49" s="390"/>
      <c r="E49" s="206"/>
      <c r="F49" s="116"/>
      <c r="G49" s="116"/>
      <c r="H49" s="375"/>
    </row>
    <row r="50" spans="1:13" ht="14.25" customHeight="1">
      <c r="A50" s="401">
        <v>6</v>
      </c>
      <c r="B50" s="402"/>
      <c r="C50" s="374" t="s">
        <v>351</v>
      </c>
      <c r="D50" s="376">
        <v>154</v>
      </c>
      <c r="E50" s="110" t="s">
        <v>352</v>
      </c>
      <c r="F50" s="110" t="s">
        <v>353</v>
      </c>
      <c r="G50" s="110" t="s">
        <v>354</v>
      </c>
      <c r="H50" s="374" t="s">
        <v>355</v>
      </c>
      <c r="K50" s="117"/>
      <c r="L50" s="118"/>
      <c r="M50" s="117"/>
    </row>
    <row r="51" spans="1:13" ht="14.25" customHeight="1">
      <c r="A51" s="397"/>
      <c r="B51" s="398"/>
      <c r="C51" s="378"/>
      <c r="D51" s="377"/>
      <c r="E51" s="112" t="s">
        <v>356</v>
      </c>
      <c r="F51" s="112" t="s">
        <v>357</v>
      </c>
      <c r="G51" s="112" t="s">
        <v>358</v>
      </c>
      <c r="H51" s="378"/>
      <c r="K51" s="117"/>
      <c r="L51" s="118"/>
      <c r="M51" s="117"/>
    </row>
    <row r="52" spans="1:13" ht="14.25" customHeight="1">
      <c r="A52" s="397"/>
      <c r="B52" s="398"/>
      <c r="C52" s="378"/>
      <c r="D52" s="377"/>
      <c r="E52" s="112" t="s">
        <v>359</v>
      </c>
      <c r="F52" s="112" t="s">
        <v>360</v>
      </c>
      <c r="G52" s="112" t="s">
        <v>361</v>
      </c>
      <c r="H52" s="378"/>
      <c r="K52" s="117"/>
      <c r="L52" s="118"/>
      <c r="M52" s="117"/>
    </row>
    <row r="53" spans="1:13" ht="14.25" customHeight="1">
      <c r="A53" s="397"/>
      <c r="B53" s="398"/>
      <c r="C53" s="378"/>
      <c r="D53" s="377"/>
      <c r="E53" s="112"/>
      <c r="F53" s="112" t="s">
        <v>362</v>
      </c>
      <c r="G53" s="112" t="s">
        <v>363</v>
      </c>
      <c r="H53" s="378"/>
      <c r="K53" s="117"/>
      <c r="L53" s="118"/>
      <c r="M53" s="117"/>
    </row>
    <row r="54" spans="1:13" ht="14.25" customHeight="1">
      <c r="A54" s="397"/>
      <c r="B54" s="398"/>
      <c r="C54" s="378"/>
      <c r="D54" s="377"/>
      <c r="E54" s="114"/>
      <c r="F54" s="112" t="s">
        <v>364</v>
      </c>
      <c r="G54" s="112" t="s">
        <v>365</v>
      </c>
      <c r="H54" s="378"/>
      <c r="K54" s="117"/>
      <c r="L54" s="118"/>
      <c r="M54" s="117"/>
    </row>
    <row r="55" spans="1:13" ht="21" customHeight="1">
      <c r="A55" s="397"/>
      <c r="B55" s="398"/>
      <c r="C55" s="378"/>
      <c r="D55" s="377"/>
      <c r="E55" s="114"/>
      <c r="F55" s="112" t="s">
        <v>366</v>
      </c>
      <c r="G55" s="112" t="s">
        <v>367</v>
      </c>
      <c r="H55" s="378"/>
      <c r="K55" s="117"/>
      <c r="L55" s="118"/>
      <c r="M55" s="117"/>
    </row>
    <row r="56" spans="1:13" ht="15" customHeight="1">
      <c r="A56" s="397"/>
      <c r="B56" s="398"/>
      <c r="C56" s="378"/>
      <c r="D56" s="377"/>
      <c r="E56" s="114"/>
      <c r="F56" s="112" t="s">
        <v>368</v>
      </c>
      <c r="G56" s="112" t="s">
        <v>369</v>
      </c>
      <c r="H56" s="378"/>
      <c r="K56" s="117"/>
      <c r="L56" s="118"/>
      <c r="M56" s="117"/>
    </row>
    <row r="57" spans="1:13" ht="18.75" customHeight="1">
      <c r="A57" s="397"/>
      <c r="B57" s="398"/>
      <c r="C57" s="378"/>
      <c r="D57" s="377"/>
      <c r="E57" s="114"/>
      <c r="F57" s="112" t="s">
        <v>370</v>
      </c>
      <c r="G57" s="205"/>
      <c r="H57" s="378"/>
      <c r="K57" s="117"/>
      <c r="L57" s="118"/>
      <c r="M57" s="117"/>
    </row>
    <row r="58" spans="1:13" ht="14.25" customHeight="1" thickBot="1">
      <c r="A58" s="399"/>
      <c r="B58" s="400"/>
      <c r="C58" s="375"/>
      <c r="D58" s="390"/>
      <c r="E58" s="115"/>
      <c r="F58" s="116"/>
      <c r="G58" s="116"/>
      <c r="H58" s="375"/>
      <c r="K58" s="117"/>
      <c r="L58" s="118"/>
      <c r="M58" s="117"/>
    </row>
    <row r="59" spans="1:8" ht="15" customHeight="1">
      <c r="A59" s="397">
        <v>7</v>
      </c>
      <c r="B59" s="398"/>
      <c r="C59" s="378" t="s">
        <v>371</v>
      </c>
      <c r="D59" s="377">
        <v>162</v>
      </c>
      <c r="E59" s="114"/>
      <c r="F59" s="112" t="s">
        <v>372</v>
      </c>
      <c r="G59" s="112" t="s">
        <v>373</v>
      </c>
      <c r="H59" s="378" t="s">
        <v>374</v>
      </c>
    </row>
    <row r="60" spans="1:8" ht="15" customHeight="1">
      <c r="A60" s="397"/>
      <c r="B60" s="398"/>
      <c r="C60" s="378"/>
      <c r="D60" s="377"/>
      <c r="E60" s="114"/>
      <c r="F60" s="112" t="s">
        <v>375</v>
      </c>
      <c r="G60" s="112" t="s">
        <v>376</v>
      </c>
      <c r="H60" s="378"/>
    </row>
    <row r="61" spans="1:8" ht="24.75" customHeight="1">
      <c r="A61" s="397"/>
      <c r="B61" s="398"/>
      <c r="C61" s="378"/>
      <c r="D61" s="377"/>
      <c r="E61" s="114"/>
      <c r="F61" s="112" t="s">
        <v>377</v>
      </c>
      <c r="G61" s="114"/>
      <c r="H61" s="378"/>
    </row>
    <row r="62" spans="1:8" ht="15" customHeight="1">
      <c r="A62" s="397"/>
      <c r="B62" s="398"/>
      <c r="C62" s="378"/>
      <c r="D62" s="377"/>
      <c r="E62" s="114"/>
      <c r="F62" s="112" t="s">
        <v>378</v>
      </c>
      <c r="G62" s="114"/>
      <c r="H62" s="378"/>
    </row>
    <row r="63" spans="1:8" ht="15" customHeight="1">
      <c r="A63" s="397"/>
      <c r="B63" s="398"/>
      <c r="C63" s="378"/>
      <c r="D63" s="377"/>
      <c r="E63" s="114"/>
      <c r="F63" s="112" t="s">
        <v>379</v>
      </c>
      <c r="G63" s="114"/>
      <c r="H63" s="378"/>
    </row>
    <row r="64" spans="1:8" ht="21" customHeight="1">
      <c r="A64" s="399"/>
      <c r="B64" s="400"/>
      <c r="C64" s="375"/>
      <c r="D64" s="390"/>
      <c r="E64" s="115"/>
      <c r="F64" s="116"/>
      <c r="G64" s="115"/>
      <c r="H64" s="375"/>
    </row>
    <row r="65" spans="1:8" ht="15" customHeight="1">
      <c r="A65" s="401">
        <v>8</v>
      </c>
      <c r="B65" s="402"/>
      <c r="C65" s="374" t="s">
        <v>380</v>
      </c>
      <c r="D65" s="376">
        <v>170</v>
      </c>
      <c r="E65" s="114"/>
      <c r="F65" s="112"/>
      <c r="G65" s="376" t="s">
        <v>383</v>
      </c>
      <c r="H65" s="374"/>
    </row>
    <row r="66" spans="1:8" ht="15" customHeight="1">
      <c r="A66" s="397"/>
      <c r="B66" s="398"/>
      <c r="C66" s="378"/>
      <c r="D66" s="377"/>
      <c r="E66" s="114"/>
      <c r="F66" s="112"/>
      <c r="G66" s="377"/>
      <c r="H66" s="378"/>
    </row>
    <row r="67" spans="1:8" ht="15" customHeight="1">
      <c r="A67" s="397"/>
      <c r="B67" s="398"/>
      <c r="C67" s="378"/>
      <c r="D67" s="377"/>
      <c r="E67" s="114"/>
      <c r="F67" s="112"/>
      <c r="G67" s="377"/>
      <c r="H67" s="378"/>
    </row>
    <row r="68" spans="1:8" ht="15" customHeight="1">
      <c r="A68" s="399"/>
      <c r="B68" s="400"/>
      <c r="C68" s="375"/>
      <c r="D68" s="390"/>
      <c r="E68" s="114"/>
      <c r="F68" s="112"/>
      <c r="G68" s="390"/>
      <c r="H68" s="375"/>
    </row>
    <row r="69" spans="1:8" ht="42.75" customHeight="1">
      <c r="A69" s="392" t="s">
        <v>381</v>
      </c>
      <c r="B69" s="393"/>
      <c r="C69" s="393"/>
      <c r="D69" s="393"/>
      <c r="E69" s="393"/>
      <c r="F69" s="393"/>
      <c r="G69" s="393"/>
      <c r="H69" s="393"/>
    </row>
  </sheetData>
  <mergeCells count="43">
    <mergeCell ref="C14:C25"/>
    <mergeCell ref="D14:D25"/>
    <mergeCell ref="H14:H25"/>
    <mergeCell ref="A42:B49"/>
    <mergeCell ref="C42:C49"/>
    <mergeCell ref="H42:H49"/>
    <mergeCell ref="D42:D49"/>
    <mergeCell ref="A26:B35"/>
    <mergeCell ref="D26:D35"/>
    <mergeCell ref="A4:B13"/>
    <mergeCell ref="A2:B3"/>
    <mergeCell ref="A14:B25"/>
    <mergeCell ref="A50:B58"/>
    <mergeCell ref="H50:H58"/>
    <mergeCell ref="A59:B64"/>
    <mergeCell ref="A65:B68"/>
    <mergeCell ref="A36:B41"/>
    <mergeCell ref="G65:G68"/>
    <mergeCell ref="C65:C68"/>
    <mergeCell ref="D50:D58"/>
    <mergeCell ref="D59:D64"/>
    <mergeCell ref="D65:D68"/>
    <mergeCell ref="D36:D41"/>
    <mergeCell ref="A1:H1"/>
    <mergeCell ref="A69:H69"/>
    <mergeCell ref="C2:C3"/>
    <mergeCell ref="C4:C13"/>
    <mergeCell ref="C26:C35"/>
    <mergeCell ref="C36:C41"/>
    <mergeCell ref="C50:C58"/>
    <mergeCell ref="C59:C64"/>
    <mergeCell ref="E2:E3"/>
    <mergeCell ref="F2:F3"/>
    <mergeCell ref="D2:D3"/>
    <mergeCell ref="D4:D13"/>
    <mergeCell ref="H59:H64"/>
    <mergeCell ref="H65:H68"/>
    <mergeCell ref="F4:F13"/>
    <mergeCell ref="G2:G3"/>
    <mergeCell ref="G4:G13"/>
    <mergeCell ref="H4:H13"/>
    <mergeCell ref="H26:H35"/>
    <mergeCell ref="H36:H41"/>
  </mergeCells>
  <printOptions/>
  <pageMargins left="0.5511811023622047" right="0.5511811023622047" top="0.5905511811023623"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kjxy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jwserver</dc:creator>
  <cp:keywords/>
  <dc:description/>
  <cp:lastModifiedBy>T</cp:lastModifiedBy>
  <cp:lastPrinted>2013-06-14T08:06:23Z</cp:lastPrinted>
  <dcterms:created xsi:type="dcterms:W3CDTF">2003-04-04T06:29:44Z</dcterms:created>
  <dcterms:modified xsi:type="dcterms:W3CDTF">2018-03-21T03:05:47Z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